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8010" activeTab="0"/>
  </bookViews>
  <sheets>
    <sheet name="Totaal overzicht" sheetId="1" r:id="rId1"/>
    <sheet name="Aad" sheetId="2" r:id="rId2"/>
    <sheet name="Louise" sheetId="3" r:id="rId3"/>
    <sheet name="Kitty" sheetId="4" r:id="rId4"/>
    <sheet name="Jojanneke" sheetId="5" r:id="rId5"/>
    <sheet name="Rob" sheetId="6" r:id="rId6"/>
    <sheet name="Stand" sheetId="7" r:id="rId7"/>
    <sheet name="Huidige  teams" sheetId="8" r:id="rId8"/>
    <sheet name="Eerste teams" sheetId="9" r:id="rId9"/>
  </sheets>
  <definedNames>
    <definedName name="_xlnm.Print_Area" localSheetId="8">'Eerste teams'!$A$1:$Q$30</definedName>
    <definedName name="_xlnm.Print_Area" localSheetId="7">'Huidige  teams'!$A$1:$N$29</definedName>
    <definedName name="_xlnm.Print_Area" localSheetId="0">'Totaal overzicht'!$A$1:$AC$432</definedName>
    <definedName name="_xlnm.Print_Titles" localSheetId="1">'Aad'!$A:$E,'Aad'!$4:$4</definedName>
    <definedName name="_xlnm.Print_Titles" localSheetId="4">'Jojanneke'!$A:$E,'Jojanneke'!$1:$4</definedName>
    <definedName name="_xlnm.Print_Titles" localSheetId="3">'Kitty'!$A:$E,'Kitty'!$1:$4</definedName>
    <definedName name="_xlnm.Print_Titles" localSheetId="2">'Louise'!$A:$E,'Louise'!$1:$4</definedName>
    <definedName name="_xlnm.Print_Titles" localSheetId="5">'Rob'!$A:$E,'Rob'!$1:$4</definedName>
    <definedName name="_xlnm.Print_Titles" localSheetId="0">'Totaal overzicht'!$1:$1</definedName>
  </definedNames>
  <calcPr fullCalcOnLoad="1"/>
</workbook>
</file>

<file path=xl/sharedStrings.xml><?xml version="1.0" encoding="utf-8"?>
<sst xmlns="http://schemas.openxmlformats.org/spreadsheetml/2006/main" count="2185" uniqueCount="506">
  <si>
    <t>Naam</t>
  </si>
  <si>
    <t>Club</t>
  </si>
  <si>
    <t>Positie</t>
  </si>
  <si>
    <t>Prijs</t>
  </si>
  <si>
    <t>Totaal punten</t>
  </si>
  <si>
    <t>W 1</t>
  </si>
  <si>
    <t>W 2</t>
  </si>
  <si>
    <t>W 3</t>
  </si>
  <si>
    <t>W 4</t>
  </si>
  <si>
    <t>W 5</t>
  </si>
  <si>
    <t>W 6</t>
  </si>
  <si>
    <t>W 7</t>
  </si>
  <si>
    <t>W 8</t>
  </si>
  <si>
    <t>W 9</t>
  </si>
  <si>
    <t>W 10</t>
  </si>
  <si>
    <t>W 11</t>
  </si>
  <si>
    <t>W 12</t>
  </si>
  <si>
    <t>W 13</t>
  </si>
  <si>
    <t>W 14</t>
  </si>
  <si>
    <t>W 15</t>
  </si>
  <si>
    <t>W 16</t>
  </si>
  <si>
    <t>W 17</t>
  </si>
  <si>
    <t>W 18</t>
  </si>
  <si>
    <t>W 19</t>
  </si>
  <si>
    <t>W 20</t>
  </si>
  <si>
    <t>W 21</t>
  </si>
  <si>
    <t>W 22</t>
  </si>
  <si>
    <t>W 23</t>
  </si>
  <si>
    <t>W 24</t>
  </si>
  <si>
    <t>W 25</t>
  </si>
  <si>
    <t>W 26</t>
  </si>
  <si>
    <t>W 27</t>
  </si>
  <si>
    <t>W 28</t>
  </si>
  <si>
    <t>W 29</t>
  </si>
  <si>
    <t>W 30</t>
  </si>
  <si>
    <t>Blind</t>
  </si>
  <si>
    <t>Ajax</t>
  </si>
  <si>
    <t>Achter</t>
  </si>
  <si>
    <t>Boer F de</t>
  </si>
  <si>
    <t>Melchiot</t>
  </si>
  <si>
    <t>Oliseh</t>
  </si>
  <si>
    <t>Sier</t>
  </si>
  <si>
    <t>Tobiassen</t>
  </si>
  <si>
    <t>Grim</t>
  </si>
  <si>
    <t>Keeper</t>
  </si>
  <si>
    <t xml:space="preserve">Sar van der </t>
  </si>
  <si>
    <t xml:space="preserve">Boer R de </t>
  </si>
  <si>
    <t>Midden</t>
  </si>
  <si>
    <t>Dani</t>
  </si>
  <si>
    <t>Gorre</t>
  </si>
  <si>
    <t>Litmanen</t>
  </si>
  <si>
    <t>Reuser</t>
  </si>
  <si>
    <t>Rudy</t>
  </si>
  <si>
    <t>Witschge</t>
  </si>
  <si>
    <t>Arveladze</t>
  </si>
  <si>
    <t>Voor</t>
  </si>
  <si>
    <t>Babangida</t>
  </si>
  <si>
    <t>Hoekstra</t>
  </si>
  <si>
    <t>McCarthy</t>
  </si>
  <si>
    <t>Sibon</t>
  </si>
  <si>
    <t>de Jong</t>
  </si>
  <si>
    <t>De Graafschap</t>
  </si>
  <si>
    <t>Hendriks</t>
  </si>
  <si>
    <t>Lindenbergh O.</t>
  </si>
  <si>
    <t>Redeker</t>
  </si>
  <si>
    <t>Victoria</t>
  </si>
  <si>
    <t>Vreman</t>
  </si>
  <si>
    <t>Wilnis</t>
  </si>
  <si>
    <t>Besselink</t>
  </si>
  <si>
    <t>Olyslager</t>
  </si>
  <si>
    <t xml:space="preserve">Braak te </t>
  </si>
  <si>
    <t>Fuchs</t>
  </si>
  <si>
    <t>Godee</t>
  </si>
  <si>
    <t>Lukassen</t>
  </si>
  <si>
    <t>Nok</t>
  </si>
  <si>
    <t>Gerritsen</t>
  </si>
  <si>
    <t>Rzasa</t>
  </si>
  <si>
    <t>Vaisanen</t>
  </si>
  <si>
    <t>Viscaal</t>
  </si>
  <si>
    <t>Rodrigues</t>
  </si>
  <si>
    <t>Lodewijks</t>
  </si>
  <si>
    <t>Ax</t>
  </si>
  <si>
    <t>Bombarda</t>
  </si>
  <si>
    <t>Ajoepov</t>
  </si>
  <si>
    <t>FC Twente</t>
  </si>
  <si>
    <t xml:space="preserve">Hag ten </t>
  </si>
  <si>
    <t>Hoogma</t>
  </si>
  <si>
    <t>Hulshof</t>
  </si>
  <si>
    <t>Karnebeek</t>
  </si>
  <si>
    <t>Boschker</t>
  </si>
  <si>
    <t>Swager</t>
  </si>
  <si>
    <t xml:space="preserve">Avest ter </t>
  </si>
  <si>
    <t>Caat ten</t>
  </si>
  <si>
    <t xml:space="preserve">Halst van </t>
  </si>
  <si>
    <t>Oude Kamphuis</t>
  </si>
  <si>
    <t>Steinmann</t>
  </si>
  <si>
    <t>Bosman</t>
  </si>
  <si>
    <t>Petrov</t>
  </si>
  <si>
    <t>Sumiala</t>
  </si>
  <si>
    <t>Vennegoor of Hesselink</t>
  </si>
  <si>
    <t>Asmus</t>
  </si>
  <si>
    <t>FC Utrecht</t>
  </si>
  <si>
    <t xml:space="preserve">Gaag van der </t>
  </si>
  <si>
    <t>Nascimento</t>
  </si>
  <si>
    <t>Postma</t>
  </si>
  <si>
    <t>Bosschaart</t>
  </si>
  <si>
    <t xml:space="preserve">Jong de </t>
  </si>
  <si>
    <t xml:space="preserve">Mol van </t>
  </si>
  <si>
    <t>Robbemond</t>
  </si>
  <si>
    <t>Beekink</t>
  </si>
  <si>
    <t>Hernandez</t>
  </si>
  <si>
    <t>Mols</t>
  </si>
  <si>
    <t>Valk</t>
  </si>
  <si>
    <t>Schulp</t>
  </si>
  <si>
    <t>Tumani</t>
  </si>
  <si>
    <t>Feyenoord</t>
  </si>
  <si>
    <t>Fraser</t>
  </si>
  <si>
    <t>Gobbel van</t>
  </si>
  <si>
    <t>Picun</t>
  </si>
  <si>
    <t>Schuiteman</t>
  </si>
  <si>
    <t>Dudek</t>
  </si>
  <si>
    <t>Bosvelt</t>
  </si>
  <si>
    <t xml:space="preserve">Gastel van </t>
  </si>
  <si>
    <t>Sanchez</t>
  </si>
  <si>
    <t xml:space="preserve">Wonderen van </t>
  </si>
  <si>
    <t>Connolly</t>
  </si>
  <si>
    <t>Cruz</t>
  </si>
  <si>
    <t>Vos</t>
  </si>
  <si>
    <t>Dassen</t>
  </si>
  <si>
    <t>Fortuna S.</t>
  </si>
  <si>
    <t>Dirckx</t>
  </si>
  <si>
    <t>Kool</t>
  </si>
  <si>
    <t>Lee</t>
  </si>
  <si>
    <t>Maris</t>
  </si>
  <si>
    <t>Pfennings</t>
  </si>
  <si>
    <t>Roest</t>
  </si>
  <si>
    <t>Zegrean</t>
  </si>
  <si>
    <t>Juffing</t>
  </si>
  <si>
    <t>van Zwam</t>
  </si>
  <si>
    <t>Burke</t>
  </si>
  <si>
    <t>Gesthuizen</t>
  </si>
  <si>
    <t>Lanckohr</t>
  </si>
  <si>
    <t>Paauwe</t>
  </si>
  <si>
    <t>Usta</t>
  </si>
  <si>
    <t xml:space="preserve">Bommel van </t>
  </si>
  <si>
    <t>Banceu</t>
  </si>
  <si>
    <t>Hamming</t>
  </si>
  <si>
    <t>Jeffrey</t>
  </si>
  <si>
    <t>Simons</t>
  </si>
  <si>
    <t>MVV</t>
  </si>
  <si>
    <t>Falix</t>
  </si>
  <si>
    <t>Heubach</t>
  </si>
  <si>
    <t>Jansen</t>
  </si>
  <si>
    <t>Luypers</t>
  </si>
  <si>
    <t>Plum</t>
  </si>
  <si>
    <t>Volmer</t>
  </si>
  <si>
    <t>Vriesde</t>
  </si>
  <si>
    <t>Buikema</t>
  </si>
  <si>
    <t>Joordens</t>
  </si>
  <si>
    <t>Landzaat</t>
  </si>
  <si>
    <t>Vaessen</t>
  </si>
  <si>
    <t>Bouma</t>
  </si>
  <si>
    <t>Lacroix</t>
  </si>
  <si>
    <t>Nygaard</t>
  </si>
  <si>
    <t>NAC</t>
  </si>
  <si>
    <t xml:space="preserve">As van </t>
  </si>
  <si>
    <t xml:space="preserve">Roover de </t>
  </si>
  <si>
    <t>Gudelj</t>
  </si>
  <si>
    <t xml:space="preserve">Looi van der </t>
  </si>
  <si>
    <t>MacDonald</t>
  </si>
  <si>
    <t>Karelse</t>
  </si>
  <si>
    <t xml:space="preserve">Vogt de </t>
  </si>
  <si>
    <t>Aksit</t>
  </si>
  <si>
    <t>Feskens</t>
  </si>
  <si>
    <t>Gaasbeek</t>
  </si>
  <si>
    <t>Jalink</t>
  </si>
  <si>
    <t>Schreuder</t>
  </si>
  <si>
    <t>Helder</t>
  </si>
  <si>
    <t>Milicic</t>
  </si>
  <si>
    <t>Scheepers</t>
  </si>
  <si>
    <t>Stewart</t>
  </si>
  <si>
    <t>Hesp</t>
  </si>
  <si>
    <t>NEC</t>
  </si>
  <si>
    <t>Lok</t>
  </si>
  <si>
    <t>Maes</t>
  </si>
  <si>
    <t>Sobiech</t>
  </si>
  <si>
    <t>Verhoeven</t>
  </si>
  <si>
    <t>Brookhuis</t>
  </si>
  <si>
    <t>Roorda</t>
  </si>
  <si>
    <t>Cruden</t>
  </si>
  <si>
    <t>Koning</t>
  </si>
  <si>
    <t>Mikhalevitsch</t>
  </si>
  <si>
    <t>Pothuizen</t>
  </si>
  <si>
    <t>Schultz</t>
  </si>
  <si>
    <t>Bociek</t>
  </si>
  <si>
    <t>Ellerman</t>
  </si>
  <si>
    <t>Poutilo</t>
  </si>
  <si>
    <t>Faber</t>
  </si>
  <si>
    <t>PSV</t>
  </si>
  <si>
    <t>Valckx</t>
  </si>
  <si>
    <t xml:space="preserve">Weerden van der </t>
  </si>
  <si>
    <t>Waterreus</t>
  </si>
  <si>
    <t>Demo</t>
  </si>
  <si>
    <t>Iwan</t>
  </si>
  <si>
    <t>Jensen</t>
  </si>
  <si>
    <t>Stinga</t>
  </si>
  <si>
    <t>Bruggink</t>
  </si>
  <si>
    <t>Claudio</t>
  </si>
  <si>
    <t>Debilde</t>
  </si>
  <si>
    <t>Moller</t>
  </si>
  <si>
    <t>Nilis</t>
  </si>
  <si>
    <t>Bogers A.</t>
  </si>
  <si>
    <t>RKC Waalwijk</t>
  </si>
  <si>
    <t>Hill</t>
  </si>
  <si>
    <t>Idrissy</t>
  </si>
  <si>
    <t>Nwanu</t>
  </si>
  <si>
    <t xml:space="preserve">Dijk van </t>
  </si>
  <si>
    <t>Garrelfs</t>
  </si>
  <si>
    <t xml:space="preserve">Aerde van </t>
  </si>
  <si>
    <t>Kalezic</t>
  </si>
  <si>
    <t>Leegte van der</t>
  </si>
  <si>
    <t>Nielsen</t>
  </si>
  <si>
    <t xml:space="preserve">Wanrooy van </t>
  </si>
  <si>
    <t xml:space="preserve">Arum van </t>
  </si>
  <si>
    <t>Cela</t>
  </si>
  <si>
    <t>Dumbar</t>
  </si>
  <si>
    <t>Rommedahl</t>
  </si>
  <si>
    <t xml:space="preserve">Santos dos </t>
  </si>
  <si>
    <t xml:space="preserve">Haaren van </t>
  </si>
  <si>
    <t>Roda JC</t>
  </si>
  <si>
    <t>Ooijer</t>
  </si>
  <si>
    <t>Schops</t>
  </si>
  <si>
    <t>Senden</t>
  </si>
  <si>
    <t>Valgaerden</t>
  </si>
  <si>
    <t>Vrede</t>
  </si>
  <si>
    <t>Doomernik</t>
  </si>
  <si>
    <t xml:space="preserve">Hart 't </t>
  </si>
  <si>
    <t xml:space="preserve">Heyden van der </t>
  </si>
  <si>
    <t xml:space="preserve">Luer van de </t>
  </si>
  <si>
    <t>Plet</t>
  </si>
  <si>
    <t>Lawal</t>
  </si>
  <si>
    <t>Peeters</t>
  </si>
  <si>
    <t>Torma</t>
  </si>
  <si>
    <t xml:space="preserve">Houdt van </t>
  </si>
  <si>
    <t>Zafarin</t>
  </si>
  <si>
    <t>Constantinovici</t>
  </si>
  <si>
    <t>SC Heerenveen</t>
  </si>
  <si>
    <t>Hansma</t>
  </si>
  <si>
    <t>Klompe</t>
  </si>
  <si>
    <t>Mitrita</t>
  </si>
  <si>
    <t>Nwankpa</t>
  </si>
  <si>
    <t>Pander</t>
  </si>
  <si>
    <t>Tevreden</t>
  </si>
  <si>
    <t>Sinouh</t>
  </si>
  <si>
    <t>Vonk</t>
  </si>
  <si>
    <t>Ebiede</t>
  </si>
  <si>
    <t>Radomski</t>
  </si>
  <si>
    <t>Tzvetkov</t>
  </si>
  <si>
    <t xml:space="preserve">Visser de </t>
  </si>
  <si>
    <t>El Kattabi</t>
  </si>
  <si>
    <t>Gusatu</t>
  </si>
  <si>
    <t>Onwuzuruike</t>
  </si>
  <si>
    <t>Pahlplatz</t>
  </si>
  <si>
    <t>Talan</t>
  </si>
  <si>
    <t>Dias</t>
  </si>
  <si>
    <t>Sparta</t>
  </si>
  <si>
    <t>Jaliens</t>
  </si>
  <si>
    <t>Marilia</t>
  </si>
  <si>
    <t xml:space="preserve">Meer van der </t>
  </si>
  <si>
    <t>Noorlander</t>
  </si>
  <si>
    <t>Smith</t>
  </si>
  <si>
    <t xml:space="preserve">Werf van der </t>
  </si>
  <si>
    <t>Aandewiel</t>
  </si>
  <si>
    <t>Berhalter</t>
  </si>
  <si>
    <t>Groenendijk</t>
  </si>
  <si>
    <t>Kayis</t>
  </si>
  <si>
    <t xml:space="preserve">Laan van der </t>
  </si>
  <si>
    <t>Nieuwenburg</t>
  </si>
  <si>
    <t>Amghizrad</t>
  </si>
  <si>
    <t xml:space="preserve">Dunnen den </t>
  </si>
  <si>
    <t>Krijgsman</t>
  </si>
  <si>
    <t>Renfurm</t>
  </si>
  <si>
    <t>Vitesse</t>
  </si>
  <si>
    <t>Goossen</t>
  </si>
  <si>
    <t xml:space="preserve">Hoeven van der </t>
  </si>
  <si>
    <t>Kuiper</t>
  </si>
  <si>
    <t>Marchi de</t>
  </si>
  <si>
    <t>Willems</t>
  </si>
  <si>
    <t>Zeman</t>
  </si>
  <si>
    <t>Westerveld</t>
  </si>
  <si>
    <t xml:space="preserve">Brom van den </t>
  </si>
  <si>
    <t xml:space="preserve">Hintum van </t>
  </si>
  <si>
    <t>Jochemsen</t>
  </si>
  <si>
    <t>Korsten</t>
  </si>
  <si>
    <t>Kreek</t>
  </si>
  <si>
    <t>Perovic</t>
  </si>
  <si>
    <t>Shoukov</t>
  </si>
  <si>
    <t>Trustful</t>
  </si>
  <si>
    <t>Bacak</t>
  </si>
  <si>
    <t>Curovic</t>
  </si>
  <si>
    <t>Fortes</t>
  </si>
  <si>
    <t>Laros</t>
  </si>
  <si>
    <t>Mahlas</t>
  </si>
  <si>
    <t>Willem II</t>
  </si>
  <si>
    <t>Ameziane</t>
  </si>
  <si>
    <t>Galasek</t>
  </si>
  <si>
    <t>Hyypia</t>
  </si>
  <si>
    <t>Koskinen</t>
  </si>
  <si>
    <t>Prommayon</t>
  </si>
  <si>
    <t xml:space="preserve">Fessem van </t>
  </si>
  <si>
    <t>Mampaey</t>
  </si>
  <si>
    <t>Arts</t>
  </si>
  <si>
    <t>Ceesay</t>
  </si>
  <si>
    <t>Konterman</t>
  </si>
  <si>
    <t>Loeffen</t>
  </si>
  <si>
    <t>Schenning</t>
  </si>
  <si>
    <t>Szeker</t>
  </si>
  <si>
    <t>Heering</t>
  </si>
  <si>
    <t>Kolkka</t>
  </si>
  <si>
    <t>Promes</t>
  </si>
  <si>
    <t>Sanou</t>
  </si>
  <si>
    <t>Totaal inleg pot</t>
  </si>
  <si>
    <t>Totaal salaris team</t>
  </si>
  <si>
    <t>Totaal</t>
  </si>
  <si>
    <t>Rob</t>
  </si>
  <si>
    <t>Jojanneke</t>
  </si>
  <si>
    <t>Aad</t>
  </si>
  <si>
    <t>Louise</t>
  </si>
  <si>
    <t>Kitty</t>
  </si>
  <si>
    <t>Mensah</t>
  </si>
  <si>
    <t>Witte de</t>
  </si>
  <si>
    <t>Ree van der</t>
  </si>
  <si>
    <t>Jong John de</t>
  </si>
  <si>
    <t>Scharrenburg</t>
  </si>
  <si>
    <t>Gyan</t>
  </si>
  <si>
    <t>Zoetebier</t>
  </si>
  <si>
    <t>Nelisse</t>
  </si>
  <si>
    <t>Vermeulen</t>
  </si>
  <si>
    <t>Noh</t>
  </si>
  <si>
    <t>Pennen van der</t>
  </si>
  <si>
    <t>Delwarte</t>
  </si>
  <si>
    <t>Houttuin</t>
  </si>
  <si>
    <t>Veldman</t>
  </si>
  <si>
    <t>Ramzi</t>
  </si>
  <si>
    <t xml:space="preserve">Jong Jean Paul de </t>
  </si>
  <si>
    <t>Emerson</t>
  </si>
  <si>
    <t>Atmodikoro</t>
  </si>
  <si>
    <t>Totaal pot</t>
  </si>
  <si>
    <t>1e prijs</t>
  </si>
  <si>
    <t>2e prijs</t>
  </si>
  <si>
    <t>3e prijs</t>
  </si>
  <si>
    <t>Inleg</t>
  </si>
  <si>
    <t>AZ</t>
  </si>
  <si>
    <t>Cambuur</t>
  </si>
  <si>
    <t>Moens</t>
  </si>
  <si>
    <t>Ron de</t>
  </si>
  <si>
    <t>Kooiman</t>
  </si>
  <si>
    <t>Spillman</t>
  </si>
  <si>
    <t>Duynhoven van</t>
  </si>
  <si>
    <t>Kalac</t>
  </si>
  <si>
    <t>Chaniotakis</t>
  </si>
  <si>
    <t>Kinkladze</t>
  </si>
  <si>
    <t>Wamberto</t>
  </si>
  <si>
    <t>Gronkjaer</t>
  </si>
  <si>
    <t>Wijker</t>
  </si>
  <si>
    <t>Ricksen</t>
  </si>
  <si>
    <t>Fortes Rodrigues</t>
  </si>
  <si>
    <t>Amankwah</t>
  </si>
  <si>
    <t>Berg van de</t>
  </si>
  <si>
    <t>Opdam</t>
  </si>
  <si>
    <t>Galen van</t>
  </si>
  <si>
    <t>Langerak</t>
  </si>
  <si>
    <t>Turk den</t>
  </si>
  <si>
    <t>Buskermolen</t>
  </si>
  <si>
    <t>Bouchiba</t>
  </si>
  <si>
    <t>Huiberts</t>
  </si>
  <si>
    <t>Weert van der</t>
  </si>
  <si>
    <t>Mutsaers</t>
  </si>
  <si>
    <t>Boussatta</t>
  </si>
  <si>
    <t>Konwlo</t>
  </si>
  <si>
    <t>Canigia Nascimento</t>
  </si>
  <si>
    <t>Ferrier</t>
  </si>
  <si>
    <t>Loontjes</t>
  </si>
  <si>
    <t>Abma</t>
  </si>
  <si>
    <t>Elzinga</t>
  </si>
  <si>
    <t>Hendriksen</t>
  </si>
  <si>
    <t>Vergoossen</t>
  </si>
  <si>
    <t>Vries de</t>
  </si>
  <si>
    <t>Durmusoglu</t>
  </si>
  <si>
    <t>Roo de</t>
  </si>
  <si>
    <t>Muller</t>
  </si>
  <si>
    <t>Utrecht van</t>
  </si>
  <si>
    <t>Rijswijk van</t>
  </si>
  <si>
    <t>Wal van der</t>
  </si>
  <si>
    <t>Silooy</t>
  </si>
  <si>
    <t>Frankel</t>
  </si>
  <si>
    <t>Keizer</t>
  </si>
  <si>
    <t>Haar van der</t>
  </si>
  <si>
    <t xml:space="preserve">Roelofsen </t>
  </si>
  <si>
    <t>Tumba</t>
  </si>
  <si>
    <t>Paar van der</t>
  </si>
  <si>
    <t>Platvoet</t>
  </si>
  <si>
    <t>O'Brien</t>
  </si>
  <si>
    <t>Kantelberg</t>
  </si>
  <si>
    <t>Eijkeren van</t>
  </si>
  <si>
    <t>Haaksman</t>
  </si>
  <si>
    <t>Haan de</t>
  </si>
  <si>
    <t>Allotey</t>
  </si>
  <si>
    <t>Tininho</t>
  </si>
  <si>
    <t>Kornejev</t>
  </si>
  <si>
    <t>Tomasson</t>
  </si>
  <si>
    <t>Kalou</t>
  </si>
  <si>
    <t>Vossen van</t>
  </si>
  <si>
    <t>Bogaert van</t>
  </si>
  <si>
    <t>Taiwo Wasiu</t>
  </si>
  <si>
    <t>Perez</t>
  </si>
  <si>
    <t>Taihuttu</t>
  </si>
  <si>
    <t>Kasmi</t>
  </si>
  <si>
    <t>Bosz</t>
  </si>
  <si>
    <t>Pacheco</t>
  </si>
  <si>
    <t>Kemble</t>
  </si>
  <si>
    <t>Oosterhof</t>
  </si>
  <si>
    <t>Romijn de</t>
  </si>
  <si>
    <t>Sainovski</t>
  </si>
  <si>
    <t>Borojevic</t>
  </si>
  <si>
    <t>Latuheru</t>
  </si>
  <si>
    <t>Nikiforov</t>
  </si>
  <si>
    <t>Skerla</t>
  </si>
  <si>
    <t>Xavier</t>
  </si>
  <si>
    <t>Oyen</t>
  </si>
  <si>
    <t>Marcos</t>
  </si>
  <si>
    <t>Jorginho</t>
  </si>
  <si>
    <t>Wielaert</t>
  </si>
  <si>
    <t>Khokhlov</t>
  </si>
  <si>
    <t>Lucius</t>
  </si>
  <si>
    <t>Vink</t>
  </si>
  <si>
    <t>Nistelrooy van</t>
  </si>
  <si>
    <t>Doelen van der</t>
  </si>
  <si>
    <t>Teixeira</t>
  </si>
  <si>
    <t>Cornelisse</t>
  </si>
  <si>
    <t>Graef de</t>
  </si>
  <si>
    <t>Lopes</t>
  </si>
  <si>
    <t>Nieuwkerk van</t>
  </si>
  <si>
    <t>Tomasic</t>
  </si>
  <si>
    <t>Kukielka</t>
  </si>
  <si>
    <t>Tchoutang</t>
  </si>
  <si>
    <t>Ouindi</t>
  </si>
  <si>
    <t>Nooijer G. de</t>
  </si>
  <si>
    <t>Krstev</t>
  </si>
  <si>
    <t>Holm</t>
  </si>
  <si>
    <t>Nooijer D. de</t>
  </si>
  <si>
    <t>Kastelein</t>
  </si>
  <si>
    <t>Wouden</t>
  </si>
  <si>
    <t>Tammer</t>
  </si>
  <si>
    <t>Levchenko</t>
  </si>
  <si>
    <t>Abdellaoui</t>
  </si>
  <si>
    <t xml:space="preserve">Kosten team </t>
  </si>
  <si>
    <t>Samardzic</t>
  </si>
  <si>
    <t>Dijkhuizen</t>
  </si>
  <si>
    <t>Vanaf week 10 PSV</t>
  </si>
  <si>
    <t>Vanaf week 13 FC Utrecht</t>
  </si>
  <si>
    <t>Vanaf week 13 Fortuna</t>
  </si>
  <si>
    <t>Vanaf week 13 RKC</t>
  </si>
  <si>
    <t>Vanaf week 13 Sparta</t>
  </si>
  <si>
    <t>Vanaf week 15 NAC</t>
  </si>
  <si>
    <t>Hadrioui</t>
  </si>
  <si>
    <t>Fertout</t>
  </si>
  <si>
    <t>Heide van der</t>
  </si>
  <si>
    <t>Hermans</t>
  </si>
  <si>
    <t>Hofland</t>
  </si>
  <si>
    <t>Kiekens</t>
  </si>
  <si>
    <t>Karapinar</t>
  </si>
  <si>
    <t>Zwijnenberg</t>
  </si>
  <si>
    <t>Versteeg</t>
  </si>
  <si>
    <t>Zefilinio</t>
  </si>
  <si>
    <t>Gier de</t>
  </si>
  <si>
    <t>Govedarica</t>
  </si>
  <si>
    <t>Echteld</t>
  </si>
  <si>
    <t>Hoogendorp</t>
  </si>
  <si>
    <t>Duijvenbode van</t>
  </si>
  <si>
    <t>Linden van der</t>
  </si>
  <si>
    <t>Schaaf van der</t>
  </si>
  <si>
    <t>Amoah</t>
  </si>
  <si>
    <t>Booth</t>
  </si>
  <si>
    <t>Zongo</t>
  </si>
  <si>
    <t>Kuyt</t>
  </si>
  <si>
    <t>Martel</t>
  </si>
  <si>
    <t>Schoonhoven van</t>
  </si>
  <si>
    <t>Shew-A-Tjon</t>
  </si>
  <si>
    <t>Grujic</t>
  </si>
  <si>
    <t>Vanaf week 18 NAC</t>
  </si>
  <si>
    <t>Vanaf week 21 De Graafschap</t>
  </si>
  <si>
    <t>Vanaf week 18 Sparta</t>
  </si>
  <si>
    <t>Vanaf week 21 FC Utrecht</t>
  </si>
  <si>
    <t>Vanaf week 24 SC Cambuur</t>
  </si>
  <si>
    <t>W 31</t>
  </si>
  <si>
    <t>W 32</t>
  </si>
  <si>
    <t>W 33</t>
  </si>
  <si>
    <t>Jong JP de</t>
  </si>
  <si>
    <t>Fortuna</t>
  </si>
  <si>
    <t>Vennegoor</t>
  </si>
  <si>
    <t>Van der Leegte</t>
  </si>
  <si>
    <t>RKC</t>
  </si>
  <si>
    <t>van der Laan</t>
  </si>
  <si>
    <t>Eerste team</t>
  </si>
  <si>
    <t>Huidige team</t>
  </si>
</sst>
</file>

<file path=xl/styles.xml><?xml version="1.0" encoding="utf-8"?>
<styleSheet xmlns="http://schemas.openxmlformats.org/spreadsheetml/2006/main">
  <numFmts count="2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&quot;F&quot;\ * #,##0.00_-;_-&quot;F&quot;\ * #,##0.00\-;_-&quot;F&quot;\ * &quot;-&quot;??_-;_-@_-"/>
    <numFmt numFmtId="170" formatCode="&quot;F&quot;\ #,##0_);\(&quot;F&quot;\ #,##0\)"/>
    <numFmt numFmtId="171" formatCode="&quot;F&quot;\ #,##0_);[Red]\(&quot;F&quot;\ #,##0\)"/>
    <numFmt numFmtId="172" formatCode="&quot;F&quot;\ #,##0.00_);\(&quot;F&quot;\ #,##0.00\)"/>
    <numFmt numFmtId="173" formatCode="&quot;F&quot;\ #,##0.00_);[Red]\(&quot;F&quot;\ #,##0.00\)"/>
    <numFmt numFmtId="174" formatCode="_(&quot;F&quot;\ * #,##0_);_(&quot;F&quot;\ * \(#,##0\);_(&quot;F&quot;\ * &quot;-&quot;_);_(@_)"/>
    <numFmt numFmtId="175" formatCode="_(* #,##0_);_(* \(#,##0\);_(* &quot;-&quot;_);_(@_)"/>
    <numFmt numFmtId="176" formatCode="_(&quot;F&quot;\ * #,##0.00_);_(&quot;F&quot;\ * \(#,##0.00\);_(&quot;F&quot;\ * &quot;-&quot;??_);_(@_)"/>
    <numFmt numFmtId="177" formatCode="_(* #,##0.00_);_(* \(#,##0.00\);_(* &quot;-&quot;??_);_(@_)"/>
    <numFmt numFmtId="178" formatCode="&quot;F&quot;\ #,##0.00"/>
    <numFmt numFmtId="179" formatCode="&quot;F&quot;\ #,##0"/>
    <numFmt numFmtId="180" formatCode="d\ mmmm\ yyyy"/>
    <numFmt numFmtId="181" formatCode="#,##0.00_-"/>
    <numFmt numFmtId="182" formatCode="0.0"/>
    <numFmt numFmtId="183" formatCode="&quot;F&quot;\ #,##0.0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0" fontId="0" fillId="0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justify" vertical="justify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 wrapText="1"/>
    </xf>
    <xf numFmtId="179" fontId="4" fillId="0" borderId="0" xfId="0" applyNumberFormat="1" applyFont="1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179" fontId="0" fillId="0" borderId="0" xfId="0" applyNumberFormat="1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ill="1" applyAlignment="1">
      <alignment horizontal="centerContinuous"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183" fontId="0" fillId="0" borderId="0" xfId="0" applyNumberFormat="1" applyAlignment="1">
      <alignment horizontal="left"/>
    </xf>
    <xf numFmtId="179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51"/>
  <sheetViews>
    <sheetView tabSelected="1" zoomScale="90" zoomScaleNormal="90" workbookViewId="0" topLeftCell="A1">
      <pane xSplit="5" ySplit="1" topLeftCell="X398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L35" sqref="AL35"/>
    </sheetView>
  </sheetViews>
  <sheetFormatPr defaultColWidth="9.140625" defaultRowHeight="12.75"/>
  <cols>
    <col min="1" max="1" width="22.00390625" style="0" bestFit="1" customWidth="1"/>
    <col min="2" max="2" width="14.8515625" style="0" bestFit="1" customWidth="1"/>
    <col min="3" max="3" width="7.00390625" style="0" customWidth="1"/>
    <col min="4" max="4" width="8.8515625" style="0" bestFit="1" customWidth="1"/>
    <col min="5" max="5" width="7.421875" style="0" customWidth="1"/>
    <col min="6" max="14" width="4.421875" style="0" hidden="1" customWidth="1"/>
    <col min="15" max="22" width="5.421875" style="0" hidden="1" customWidth="1"/>
    <col min="23" max="31" width="5.421875" style="0" customWidth="1"/>
    <col min="32" max="32" width="6.140625" style="0" customWidth="1"/>
    <col min="33" max="35" width="5.421875" style="0" customWidth="1"/>
    <col min="36" max="38" width="5.57421875" style="0" bestFit="1" customWidth="1"/>
  </cols>
  <sheetData>
    <row r="1" spans="1:38" ht="26.25" customHeight="1">
      <c r="A1" s="3" t="s">
        <v>0</v>
      </c>
      <c r="B1" s="3" t="s">
        <v>1</v>
      </c>
      <c r="C1" s="3" t="s">
        <v>2</v>
      </c>
      <c r="D1" s="3" t="s">
        <v>3</v>
      </c>
      <c r="E1" s="1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26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495</v>
      </c>
      <c r="AK1" s="3" t="s">
        <v>496</v>
      </c>
      <c r="AL1" s="3" t="s">
        <v>497</v>
      </c>
    </row>
    <row r="2" spans="1:37" ht="12.75">
      <c r="A2" t="s">
        <v>35</v>
      </c>
      <c r="B2" t="s">
        <v>36</v>
      </c>
      <c r="C2" t="s">
        <v>37</v>
      </c>
      <c r="D2">
        <v>1500000</v>
      </c>
      <c r="E2">
        <f>SUM(F2:AL2)</f>
        <v>52</v>
      </c>
      <c r="F2">
        <v>9</v>
      </c>
      <c r="G2">
        <v>4</v>
      </c>
      <c r="I2">
        <v>4</v>
      </c>
      <c r="J2">
        <v>1</v>
      </c>
      <c r="Q2">
        <v>4</v>
      </c>
      <c r="R2">
        <v>9</v>
      </c>
      <c r="S2">
        <v>5</v>
      </c>
      <c r="T2">
        <v>1</v>
      </c>
      <c r="U2">
        <v>2</v>
      </c>
      <c r="V2">
        <v>1</v>
      </c>
      <c r="W2" s="27"/>
      <c r="Y2">
        <v>1</v>
      </c>
      <c r="Z2">
        <v>3</v>
      </c>
      <c r="AA2">
        <v>3</v>
      </c>
      <c r="AC2">
        <v>1</v>
      </c>
      <c r="AK2">
        <v>4</v>
      </c>
    </row>
    <row r="3" spans="1:23" ht="12.75">
      <c r="A3" t="s">
        <v>38</v>
      </c>
      <c r="B3" t="s">
        <v>36</v>
      </c>
      <c r="C3" t="s">
        <v>37</v>
      </c>
      <c r="D3">
        <v>5000000</v>
      </c>
      <c r="E3">
        <f aca="true" t="shared" si="0" ref="E3:E66">SUM(F3:AL3)</f>
        <v>40</v>
      </c>
      <c r="J3">
        <v>1</v>
      </c>
      <c r="K3">
        <v>3</v>
      </c>
      <c r="M3">
        <v>9</v>
      </c>
      <c r="N3">
        <v>4</v>
      </c>
      <c r="O3">
        <v>4</v>
      </c>
      <c r="P3">
        <v>1</v>
      </c>
      <c r="Q3">
        <v>9</v>
      </c>
      <c r="R3">
        <v>4</v>
      </c>
      <c r="S3">
        <v>-1</v>
      </c>
      <c r="T3">
        <v>1</v>
      </c>
      <c r="U3">
        <v>2</v>
      </c>
      <c r="V3">
        <v>3</v>
      </c>
      <c r="W3" s="27"/>
    </row>
    <row r="4" spans="1:38" ht="12.75">
      <c r="A4" t="s">
        <v>39</v>
      </c>
      <c r="B4" t="s">
        <v>36</v>
      </c>
      <c r="C4" t="s">
        <v>37</v>
      </c>
      <c r="D4">
        <v>1000000</v>
      </c>
      <c r="E4">
        <f t="shared" si="0"/>
        <v>51</v>
      </c>
      <c r="F4">
        <v>4</v>
      </c>
      <c r="G4">
        <v>4</v>
      </c>
      <c r="I4">
        <v>4</v>
      </c>
      <c r="J4">
        <v>1</v>
      </c>
      <c r="U4">
        <v>2</v>
      </c>
      <c r="V4">
        <v>1</v>
      </c>
      <c r="W4" s="27"/>
      <c r="X4">
        <v>-1</v>
      </c>
      <c r="Y4">
        <v>1</v>
      </c>
      <c r="Z4">
        <v>5</v>
      </c>
      <c r="AA4">
        <v>5</v>
      </c>
      <c r="AC4">
        <v>3</v>
      </c>
      <c r="AE4">
        <v>-1</v>
      </c>
      <c r="AH4">
        <v>4</v>
      </c>
      <c r="AI4">
        <v>6</v>
      </c>
      <c r="AJ4">
        <v>8</v>
      </c>
      <c r="AK4">
        <v>4</v>
      </c>
      <c r="AL4">
        <v>1</v>
      </c>
    </row>
    <row r="5" spans="1:38" ht="12.75">
      <c r="A5" t="s">
        <v>329</v>
      </c>
      <c r="B5" t="s">
        <v>36</v>
      </c>
      <c r="C5" t="s">
        <v>37</v>
      </c>
      <c r="D5">
        <v>700000</v>
      </c>
      <c r="E5">
        <f t="shared" si="0"/>
        <v>28</v>
      </c>
      <c r="P5">
        <v>1</v>
      </c>
      <c r="Q5">
        <v>3</v>
      </c>
      <c r="R5">
        <v>4</v>
      </c>
      <c r="T5">
        <v>1</v>
      </c>
      <c r="U5">
        <v>2</v>
      </c>
      <c r="V5">
        <v>1</v>
      </c>
      <c r="W5" s="27"/>
      <c r="Y5">
        <v>1</v>
      </c>
      <c r="Z5">
        <v>3</v>
      </c>
      <c r="AH5">
        <v>4</v>
      </c>
      <c r="AJ5">
        <v>3</v>
      </c>
      <c r="AK5">
        <v>4</v>
      </c>
      <c r="AL5">
        <v>1</v>
      </c>
    </row>
    <row r="6" spans="1:37" ht="12.75">
      <c r="A6" t="s">
        <v>40</v>
      </c>
      <c r="B6" t="s">
        <v>36</v>
      </c>
      <c r="C6" t="s">
        <v>37</v>
      </c>
      <c r="D6">
        <v>3000000</v>
      </c>
      <c r="E6">
        <f t="shared" si="0"/>
        <v>59</v>
      </c>
      <c r="F6">
        <v>4</v>
      </c>
      <c r="G6">
        <v>3</v>
      </c>
      <c r="I6">
        <v>9</v>
      </c>
      <c r="J6">
        <v>1</v>
      </c>
      <c r="K6">
        <v>4</v>
      </c>
      <c r="M6">
        <v>4</v>
      </c>
      <c r="N6">
        <v>4</v>
      </c>
      <c r="O6">
        <v>4</v>
      </c>
      <c r="Q6">
        <v>1</v>
      </c>
      <c r="T6">
        <v>6</v>
      </c>
      <c r="U6">
        <v>2</v>
      </c>
      <c r="V6">
        <v>1</v>
      </c>
      <c r="W6" s="27"/>
      <c r="Y6">
        <v>3</v>
      </c>
      <c r="AA6">
        <v>3</v>
      </c>
      <c r="AC6">
        <v>5</v>
      </c>
      <c r="AE6">
        <v>-1</v>
      </c>
      <c r="AG6">
        <v>-1</v>
      </c>
      <c r="AI6">
        <v>3</v>
      </c>
      <c r="AK6">
        <v>4</v>
      </c>
    </row>
    <row r="7" spans="1:27" ht="12.75">
      <c r="A7" t="s">
        <v>41</v>
      </c>
      <c r="B7" t="s">
        <v>36</v>
      </c>
      <c r="C7" t="s">
        <v>37</v>
      </c>
      <c r="D7">
        <v>1000000</v>
      </c>
      <c r="E7">
        <f t="shared" si="0"/>
        <v>17</v>
      </c>
      <c r="Q7">
        <v>4</v>
      </c>
      <c r="R7">
        <v>4</v>
      </c>
      <c r="W7" s="27"/>
      <c r="Y7">
        <v>1</v>
      </c>
      <c r="Z7">
        <v>5</v>
      </c>
      <c r="AA7">
        <v>3</v>
      </c>
    </row>
    <row r="8" spans="1:23" ht="12.75">
      <c r="A8" t="s">
        <v>42</v>
      </c>
      <c r="B8" t="s">
        <v>36</v>
      </c>
      <c r="C8" t="s">
        <v>37</v>
      </c>
      <c r="D8">
        <v>1500000</v>
      </c>
      <c r="E8">
        <f t="shared" si="0"/>
        <v>35</v>
      </c>
      <c r="F8">
        <v>6</v>
      </c>
      <c r="G8">
        <v>4</v>
      </c>
      <c r="I8">
        <v>4</v>
      </c>
      <c r="J8">
        <v>1</v>
      </c>
      <c r="K8">
        <v>6</v>
      </c>
      <c r="M8">
        <v>4</v>
      </c>
      <c r="N8">
        <v>6</v>
      </c>
      <c r="O8">
        <v>4</v>
      </c>
      <c r="W8" s="27"/>
    </row>
    <row r="9" spans="1:23" ht="12.75">
      <c r="A9" t="s">
        <v>43</v>
      </c>
      <c r="B9" t="s">
        <v>36</v>
      </c>
      <c r="C9" t="s">
        <v>44</v>
      </c>
      <c r="D9">
        <v>1000000</v>
      </c>
      <c r="E9">
        <f t="shared" si="0"/>
        <v>0</v>
      </c>
      <c r="W9" s="27"/>
    </row>
    <row r="10" spans="1:39" ht="12.75">
      <c r="A10" t="s">
        <v>45</v>
      </c>
      <c r="B10" t="s">
        <v>36</v>
      </c>
      <c r="C10" t="s">
        <v>44</v>
      </c>
      <c r="D10">
        <v>5000000</v>
      </c>
      <c r="E10">
        <f t="shared" si="0"/>
        <v>88</v>
      </c>
      <c r="F10">
        <v>6</v>
      </c>
      <c r="G10">
        <v>6</v>
      </c>
      <c r="I10">
        <v>3</v>
      </c>
      <c r="J10">
        <v>1</v>
      </c>
      <c r="K10">
        <v>6</v>
      </c>
      <c r="M10">
        <v>6</v>
      </c>
      <c r="N10">
        <v>6</v>
      </c>
      <c r="O10">
        <v>6</v>
      </c>
      <c r="P10">
        <v>1</v>
      </c>
      <c r="Q10">
        <v>4</v>
      </c>
      <c r="R10">
        <v>6</v>
      </c>
      <c r="S10">
        <v>-1</v>
      </c>
      <c r="T10">
        <v>1</v>
      </c>
      <c r="U10">
        <v>4</v>
      </c>
      <c r="V10">
        <v>1</v>
      </c>
      <c r="W10" s="27"/>
      <c r="Y10">
        <v>1</v>
      </c>
      <c r="Z10">
        <v>3</v>
      </c>
      <c r="AA10">
        <v>3</v>
      </c>
      <c r="AC10">
        <v>3</v>
      </c>
      <c r="AH10">
        <v>6</v>
      </c>
      <c r="AI10">
        <v>6</v>
      </c>
      <c r="AJ10">
        <v>3</v>
      </c>
      <c r="AK10">
        <v>6</v>
      </c>
      <c r="AL10">
        <v>1</v>
      </c>
      <c r="AM10">
        <f>SUM(E2:E24)</f>
        <v>1072</v>
      </c>
    </row>
    <row r="11" spans="1:23" ht="12.75">
      <c r="A11" t="s">
        <v>46</v>
      </c>
      <c r="B11" t="s">
        <v>36</v>
      </c>
      <c r="C11" t="s">
        <v>47</v>
      </c>
      <c r="D11">
        <v>5000000</v>
      </c>
      <c r="E11">
        <f t="shared" si="0"/>
        <v>42</v>
      </c>
      <c r="J11">
        <v>1</v>
      </c>
      <c r="K11">
        <v>7</v>
      </c>
      <c r="M11">
        <v>3</v>
      </c>
      <c r="N11">
        <v>9</v>
      </c>
      <c r="O11">
        <v>7</v>
      </c>
      <c r="P11">
        <v>1</v>
      </c>
      <c r="Q11">
        <v>8</v>
      </c>
      <c r="R11">
        <v>3</v>
      </c>
      <c r="T11">
        <v>1</v>
      </c>
      <c r="U11">
        <v>1</v>
      </c>
      <c r="V11">
        <v>1</v>
      </c>
      <c r="W11" s="27"/>
    </row>
    <row r="12" spans="1:23" ht="12.75">
      <c r="A12" t="s">
        <v>48</v>
      </c>
      <c r="B12" t="s">
        <v>36</v>
      </c>
      <c r="C12" t="s">
        <v>47</v>
      </c>
      <c r="D12">
        <v>1000000</v>
      </c>
      <c r="E12">
        <f t="shared" si="0"/>
        <v>34</v>
      </c>
      <c r="F12">
        <v>3</v>
      </c>
      <c r="G12">
        <v>2</v>
      </c>
      <c r="I12">
        <v>8</v>
      </c>
      <c r="J12">
        <v>1</v>
      </c>
      <c r="K12">
        <v>3</v>
      </c>
      <c r="M12">
        <v>3</v>
      </c>
      <c r="N12">
        <v>3</v>
      </c>
      <c r="P12">
        <v>1</v>
      </c>
      <c r="Q12">
        <v>5</v>
      </c>
      <c r="R12">
        <v>2</v>
      </c>
      <c r="T12">
        <v>1</v>
      </c>
      <c r="U12">
        <v>1</v>
      </c>
      <c r="V12">
        <v>1</v>
      </c>
      <c r="W12" s="27"/>
    </row>
    <row r="13" spans="1:38" ht="12.75">
      <c r="A13" t="s">
        <v>49</v>
      </c>
      <c r="B13" t="s">
        <v>36</v>
      </c>
      <c r="C13" t="s">
        <v>47</v>
      </c>
      <c r="D13">
        <v>1000000</v>
      </c>
      <c r="E13">
        <f t="shared" si="0"/>
        <v>28</v>
      </c>
      <c r="O13">
        <v>3</v>
      </c>
      <c r="P13">
        <v>1</v>
      </c>
      <c r="Q13">
        <v>3</v>
      </c>
      <c r="R13">
        <v>3</v>
      </c>
      <c r="T13">
        <v>1</v>
      </c>
      <c r="W13" s="27"/>
      <c r="Y13">
        <v>3</v>
      </c>
      <c r="Z13">
        <v>7</v>
      </c>
      <c r="AC13">
        <v>3</v>
      </c>
      <c r="AH13">
        <v>3</v>
      </c>
      <c r="AL13">
        <v>1</v>
      </c>
    </row>
    <row r="14" spans="1:38" ht="12.75">
      <c r="A14" t="s">
        <v>50</v>
      </c>
      <c r="B14" t="s">
        <v>36</v>
      </c>
      <c r="C14" t="s">
        <v>47</v>
      </c>
      <c r="D14">
        <v>5000000</v>
      </c>
      <c r="E14">
        <f t="shared" si="0"/>
        <v>89</v>
      </c>
      <c r="F14">
        <v>3</v>
      </c>
      <c r="G14">
        <v>3</v>
      </c>
      <c r="I14">
        <v>13</v>
      </c>
      <c r="J14">
        <v>5</v>
      </c>
      <c r="K14">
        <v>3</v>
      </c>
      <c r="M14">
        <v>7</v>
      </c>
      <c r="N14">
        <v>3</v>
      </c>
      <c r="O14">
        <v>7</v>
      </c>
      <c r="W14" s="27"/>
      <c r="Z14">
        <v>3</v>
      </c>
      <c r="AA14">
        <v>3</v>
      </c>
      <c r="AC14">
        <v>7</v>
      </c>
      <c r="AG14">
        <v>3</v>
      </c>
      <c r="AH14">
        <v>3</v>
      </c>
      <c r="AI14">
        <v>11</v>
      </c>
      <c r="AJ14">
        <v>3</v>
      </c>
      <c r="AK14">
        <v>11</v>
      </c>
      <c r="AL14">
        <v>1</v>
      </c>
    </row>
    <row r="15" spans="1:38" ht="12.75">
      <c r="A15" t="s">
        <v>52</v>
      </c>
      <c r="B15" t="s">
        <v>36</v>
      </c>
      <c r="C15" t="s">
        <v>47</v>
      </c>
      <c r="D15">
        <v>1000000</v>
      </c>
      <c r="E15">
        <f t="shared" si="0"/>
        <v>36</v>
      </c>
      <c r="M15">
        <v>7</v>
      </c>
      <c r="N15">
        <v>3</v>
      </c>
      <c r="Q15">
        <v>3</v>
      </c>
      <c r="R15">
        <v>3</v>
      </c>
      <c r="T15">
        <v>1</v>
      </c>
      <c r="U15">
        <v>1</v>
      </c>
      <c r="V15">
        <v>1</v>
      </c>
      <c r="W15" s="27"/>
      <c r="Y15">
        <v>1</v>
      </c>
      <c r="Z15">
        <v>3</v>
      </c>
      <c r="AA15">
        <v>3</v>
      </c>
      <c r="AC15">
        <v>3</v>
      </c>
      <c r="AI15">
        <v>3</v>
      </c>
      <c r="AJ15">
        <v>3</v>
      </c>
      <c r="AL15">
        <v>1</v>
      </c>
    </row>
    <row r="16" spans="1:38" ht="12.75">
      <c r="A16" t="s">
        <v>53</v>
      </c>
      <c r="B16" t="s">
        <v>36</v>
      </c>
      <c r="C16" t="s">
        <v>47</v>
      </c>
      <c r="D16">
        <v>2500000</v>
      </c>
      <c r="E16">
        <f t="shared" si="0"/>
        <v>77</v>
      </c>
      <c r="F16">
        <v>5</v>
      </c>
      <c r="G16">
        <v>3</v>
      </c>
      <c r="I16">
        <v>6</v>
      </c>
      <c r="J16">
        <v>1</v>
      </c>
      <c r="K16">
        <v>2</v>
      </c>
      <c r="M16">
        <v>7</v>
      </c>
      <c r="N16">
        <v>5</v>
      </c>
      <c r="O16">
        <v>7</v>
      </c>
      <c r="P16">
        <v>1</v>
      </c>
      <c r="Q16">
        <v>6</v>
      </c>
      <c r="R16">
        <v>3</v>
      </c>
      <c r="U16">
        <v>1</v>
      </c>
      <c r="V16">
        <v>1</v>
      </c>
      <c r="W16" s="27"/>
      <c r="Y16">
        <v>1</v>
      </c>
      <c r="Z16">
        <v>3</v>
      </c>
      <c r="AA16">
        <v>5</v>
      </c>
      <c r="AC16">
        <v>5</v>
      </c>
      <c r="AE16">
        <v>-1</v>
      </c>
      <c r="AG16">
        <v>2</v>
      </c>
      <c r="AH16">
        <v>3</v>
      </c>
      <c r="AI16">
        <v>3</v>
      </c>
      <c r="AJ16">
        <v>2</v>
      </c>
      <c r="AK16">
        <v>5</v>
      </c>
      <c r="AL16">
        <v>1</v>
      </c>
    </row>
    <row r="17" spans="1:38" ht="12.75">
      <c r="A17" s="2" t="s">
        <v>54</v>
      </c>
      <c r="B17" s="2" t="s">
        <v>36</v>
      </c>
      <c r="C17" s="2" t="s">
        <v>55</v>
      </c>
      <c r="D17">
        <v>5000000</v>
      </c>
      <c r="E17">
        <f t="shared" si="0"/>
        <v>55</v>
      </c>
      <c r="F17">
        <v>6</v>
      </c>
      <c r="K17">
        <v>3</v>
      </c>
      <c r="L17">
        <v>-1</v>
      </c>
      <c r="M17">
        <v>3</v>
      </c>
      <c r="N17">
        <v>6</v>
      </c>
      <c r="O17">
        <v>8</v>
      </c>
      <c r="W17" s="27"/>
      <c r="Z17">
        <v>9</v>
      </c>
      <c r="AC17">
        <v>3</v>
      </c>
      <c r="AF17">
        <v>3</v>
      </c>
      <c r="AI17">
        <v>6</v>
      </c>
      <c r="AJ17">
        <v>3</v>
      </c>
      <c r="AK17">
        <v>5</v>
      </c>
      <c r="AL17">
        <v>1</v>
      </c>
    </row>
    <row r="18" spans="1:27" ht="12.75">
      <c r="A18" t="s">
        <v>56</v>
      </c>
      <c r="B18" t="s">
        <v>36</v>
      </c>
      <c r="C18" t="s">
        <v>55</v>
      </c>
      <c r="D18">
        <v>2500000</v>
      </c>
      <c r="E18">
        <f t="shared" si="0"/>
        <v>28</v>
      </c>
      <c r="F18">
        <v>3</v>
      </c>
      <c r="G18">
        <v>6</v>
      </c>
      <c r="I18">
        <v>6</v>
      </c>
      <c r="J18">
        <v>1</v>
      </c>
      <c r="K18">
        <v>3</v>
      </c>
      <c r="U18">
        <v>1</v>
      </c>
      <c r="V18">
        <v>1</v>
      </c>
      <c r="W18" s="27"/>
      <c r="Y18">
        <v>4</v>
      </c>
      <c r="AA18">
        <v>3</v>
      </c>
    </row>
    <row r="19" spans="1:38" ht="12.75">
      <c r="A19" t="s">
        <v>363</v>
      </c>
      <c r="B19" t="s">
        <v>36</v>
      </c>
      <c r="C19" t="s">
        <v>55</v>
      </c>
      <c r="D19">
        <v>700000</v>
      </c>
      <c r="E19">
        <f t="shared" si="0"/>
        <v>60</v>
      </c>
      <c r="I19">
        <v>4</v>
      </c>
      <c r="J19">
        <v>1</v>
      </c>
      <c r="K19">
        <v>2</v>
      </c>
      <c r="M19">
        <v>3</v>
      </c>
      <c r="P19">
        <v>1</v>
      </c>
      <c r="S19">
        <v>-1</v>
      </c>
      <c r="T19">
        <v>1</v>
      </c>
      <c r="U19">
        <v>1</v>
      </c>
      <c r="W19" s="27"/>
      <c r="X19">
        <v>3</v>
      </c>
      <c r="Y19">
        <v>1</v>
      </c>
      <c r="Z19">
        <v>6</v>
      </c>
      <c r="AA19">
        <v>6</v>
      </c>
      <c r="AC19">
        <v>13</v>
      </c>
      <c r="AH19">
        <v>6</v>
      </c>
      <c r="AI19">
        <v>6</v>
      </c>
      <c r="AJ19">
        <v>3</v>
      </c>
      <c r="AK19">
        <v>3</v>
      </c>
      <c r="AL19">
        <v>1</v>
      </c>
    </row>
    <row r="20" spans="1:38" ht="12.75">
      <c r="A20" t="s">
        <v>57</v>
      </c>
      <c r="B20" t="s">
        <v>36</v>
      </c>
      <c r="C20" t="s">
        <v>55</v>
      </c>
      <c r="D20">
        <v>2000000</v>
      </c>
      <c r="E20">
        <f t="shared" si="0"/>
        <v>63</v>
      </c>
      <c r="G20">
        <v>6</v>
      </c>
      <c r="I20">
        <v>7</v>
      </c>
      <c r="K20">
        <v>3</v>
      </c>
      <c r="M20">
        <v>5</v>
      </c>
      <c r="N20">
        <v>6</v>
      </c>
      <c r="O20">
        <v>5</v>
      </c>
      <c r="P20">
        <v>1</v>
      </c>
      <c r="Q20">
        <v>4</v>
      </c>
      <c r="R20">
        <v>3</v>
      </c>
      <c r="T20">
        <v>1</v>
      </c>
      <c r="W20" s="27"/>
      <c r="Z20">
        <v>6</v>
      </c>
      <c r="AH20">
        <v>6</v>
      </c>
      <c r="AJ20">
        <v>6</v>
      </c>
      <c r="AK20">
        <v>3</v>
      </c>
      <c r="AL20">
        <v>1</v>
      </c>
    </row>
    <row r="21" spans="1:23" ht="12.75">
      <c r="A21" t="s">
        <v>361</v>
      </c>
      <c r="B21" t="s">
        <v>36</v>
      </c>
      <c r="C21" t="s">
        <v>55</v>
      </c>
      <c r="D21">
        <v>2500000</v>
      </c>
      <c r="E21">
        <f t="shared" si="0"/>
        <v>26</v>
      </c>
      <c r="F21">
        <v>3</v>
      </c>
      <c r="G21">
        <v>3</v>
      </c>
      <c r="I21">
        <v>3</v>
      </c>
      <c r="J21">
        <v>3</v>
      </c>
      <c r="M21">
        <v>3</v>
      </c>
      <c r="N21">
        <v>3</v>
      </c>
      <c r="O21">
        <v>3</v>
      </c>
      <c r="P21">
        <v>1</v>
      </c>
      <c r="Q21">
        <v>1</v>
      </c>
      <c r="R21">
        <v>3</v>
      </c>
      <c r="W21" s="27"/>
    </row>
    <row r="22" spans="1:38" ht="12.75">
      <c r="A22" t="s">
        <v>58</v>
      </c>
      <c r="B22" t="s">
        <v>36</v>
      </c>
      <c r="C22" t="s">
        <v>55</v>
      </c>
      <c r="D22">
        <v>500000</v>
      </c>
      <c r="E22">
        <f t="shared" si="0"/>
        <v>66</v>
      </c>
      <c r="F22">
        <v>3</v>
      </c>
      <c r="G22">
        <v>3</v>
      </c>
      <c r="I22">
        <v>12</v>
      </c>
      <c r="J22">
        <v>1</v>
      </c>
      <c r="O22">
        <v>3</v>
      </c>
      <c r="P22">
        <v>4</v>
      </c>
      <c r="Q22">
        <v>7</v>
      </c>
      <c r="T22">
        <v>1</v>
      </c>
      <c r="V22">
        <v>4</v>
      </c>
      <c r="W22" s="27"/>
      <c r="Y22">
        <v>1</v>
      </c>
      <c r="AA22">
        <v>14</v>
      </c>
      <c r="AE22">
        <v>3</v>
      </c>
      <c r="AJ22">
        <v>3</v>
      </c>
      <c r="AL22">
        <v>7</v>
      </c>
    </row>
    <row r="23" spans="1:37" ht="12.75">
      <c r="A23" t="s">
        <v>59</v>
      </c>
      <c r="B23" t="s">
        <v>36</v>
      </c>
      <c r="C23" t="s">
        <v>55</v>
      </c>
      <c r="D23">
        <v>1000000</v>
      </c>
      <c r="E23">
        <f t="shared" si="0"/>
        <v>22</v>
      </c>
      <c r="I23">
        <v>1</v>
      </c>
      <c r="K23">
        <v>3</v>
      </c>
      <c r="Q23">
        <v>3</v>
      </c>
      <c r="W23" s="27"/>
      <c r="AI23">
        <v>6</v>
      </c>
      <c r="AJ23">
        <v>6</v>
      </c>
      <c r="AK23">
        <v>3</v>
      </c>
    </row>
    <row r="24" spans="1:36" ht="12.75">
      <c r="A24" t="s">
        <v>362</v>
      </c>
      <c r="B24" t="s">
        <v>36</v>
      </c>
      <c r="C24" t="s">
        <v>55</v>
      </c>
      <c r="D24">
        <v>1000000</v>
      </c>
      <c r="E24">
        <f t="shared" si="0"/>
        <v>76</v>
      </c>
      <c r="F24">
        <v>3</v>
      </c>
      <c r="G24">
        <v>3</v>
      </c>
      <c r="I24">
        <v>3</v>
      </c>
      <c r="M24">
        <v>6</v>
      </c>
      <c r="N24">
        <v>6</v>
      </c>
      <c r="O24">
        <v>6</v>
      </c>
      <c r="P24">
        <v>1</v>
      </c>
      <c r="Q24">
        <v>10</v>
      </c>
      <c r="R24">
        <v>2</v>
      </c>
      <c r="T24">
        <v>1</v>
      </c>
      <c r="U24">
        <v>1</v>
      </c>
      <c r="V24">
        <v>1</v>
      </c>
      <c r="W24" s="27"/>
      <c r="X24">
        <v>2</v>
      </c>
      <c r="Z24">
        <v>5</v>
      </c>
      <c r="AA24">
        <v>5</v>
      </c>
      <c r="AC24">
        <v>2</v>
      </c>
      <c r="AH24">
        <v>8</v>
      </c>
      <c r="AI24">
        <v>6</v>
      </c>
      <c r="AJ24">
        <v>5</v>
      </c>
    </row>
    <row r="25" spans="1:23" ht="12.75">
      <c r="A25" t="s">
        <v>367</v>
      </c>
      <c r="B25" t="s">
        <v>352</v>
      </c>
      <c r="C25" t="s">
        <v>37</v>
      </c>
      <c r="D25">
        <v>500000</v>
      </c>
      <c r="E25">
        <f t="shared" si="0"/>
        <v>0</v>
      </c>
      <c r="W25" s="27"/>
    </row>
    <row r="26" spans="1:23" ht="12.75">
      <c r="A26" t="s">
        <v>304</v>
      </c>
      <c r="B26" t="s">
        <v>352</v>
      </c>
      <c r="C26" t="s">
        <v>37</v>
      </c>
      <c r="D26">
        <v>300000</v>
      </c>
      <c r="E26">
        <f t="shared" si="0"/>
        <v>0</v>
      </c>
      <c r="W26" s="27"/>
    </row>
    <row r="27" spans="1:38" ht="12.75">
      <c r="A27" t="s">
        <v>368</v>
      </c>
      <c r="B27" t="s">
        <v>352</v>
      </c>
      <c r="C27" t="s">
        <v>37</v>
      </c>
      <c r="D27">
        <v>500000</v>
      </c>
      <c r="E27">
        <f t="shared" si="0"/>
        <v>25</v>
      </c>
      <c r="L27">
        <v>3</v>
      </c>
      <c r="T27">
        <v>4</v>
      </c>
      <c r="U27">
        <v>3</v>
      </c>
      <c r="V27">
        <v>1</v>
      </c>
      <c r="W27" s="27">
        <v>4</v>
      </c>
      <c r="Y27">
        <v>2</v>
      </c>
      <c r="Z27">
        <v>-1</v>
      </c>
      <c r="AB27">
        <v>1</v>
      </c>
      <c r="AF27">
        <v>-5</v>
      </c>
      <c r="AG27">
        <v>4</v>
      </c>
      <c r="AI27">
        <v>4</v>
      </c>
      <c r="AJ27">
        <v>1</v>
      </c>
      <c r="AL27">
        <v>4</v>
      </c>
    </row>
    <row r="28" spans="1:38" ht="12.75">
      <c r="A28" t="s">
        <v>366</v>
      </c>
      <c r="B28" t="s">
        <v>352</v>
      </c>
      <c r="C28" t="s">
        <v>37</v>
      </c>
      <c r="D28">
        <v>700000</v>
      </c>
      <c r="E28">
        <f t="shared" si="0"/>
        <v>23</v>
      </c>
      <c r="F28">
        <v>4</v>
      </c>
      <c r="G28">
        <v>1</v>
      </c>
      <c r="K28">
        <v>5</v>
      </c>
      <c r="P28">
        <v>1</v>
      </c>
      <c r="T28">
        <v>4</v>
      </c>
      <c r="U28">
        <v>3</v>
      </c>
      <c r="W28" s="27"/>
      <c r="AA28">
        <v>2</v>
      </c>
      <c r="AC28">
        <v>-1</v>
      </c>
      <c r="AJ28">
        <v>1</v>
      </c>
      <c r="AL28">
        <v>3</v>
      </c>
    </row>
    <row r="29" spans="1:38" ht="12.75">
      <c r="A29" t="s">
        <v>465</v>
      </c>
      <c r="B29" t="s">
        <v>352</v>
      </c>
      <c r="C29" t="s">
        <v>37</v>
      </c>
      <c r="D29">
        <v>1000000</v>
      </c>
      <c r="E29">
        <f t="shared" si="0"/>
        <v>28</v>
      </c>
      <c r="W29" s="27">
        <v>6</v>
      </c>
      <c r="Y29">
        <v>3</v>
      </c>
      <c r="AA29">
        <v>3</v>
      </c>
      <c r="AB29">
        <v>1</v>
      </c>
      <c r="AE29">
        <v>-1</v>
      </c>
      <c r="AG29">
        <v>8</v>
      </c>
      <c r="AI29">
        <v>4</v>
      </c>
      <c r="AJ29">
        <v>1</v>
      </c>
      <c r="AL29">
        <v>3</v>
      </c>
    </row>
    <row r="30" spans="1:38" ht="12.75">
      <c r="A30" t="s">
        <v>369</v>
      </c>
      <c r="B30" t="s">
        <v>352</v>
      </c>
      <c r="C30" t="s">
        <v>37</v>
      </c>
      <c r="D30">
        <v>500000</v>
      </c>
      <c r="E30">
        <f t="shared" si="0"/>
        <v>39</v>
      </c>
      <c r="F30">
        <v>3</v>
      </c>
      <c r="G30">
        <v>2</v>
      </c>
      <c r="I30">
        <v>1</v>
      </c>
      <c r="K30">
        <v>4</v>
      </c>
      <c r="L30">
        <v>3</v>
      </c>
      <c r="O30">
        <v>3</v>
      </c>
      <c r="P30">
        <v>1</v>
      </c>
      <c r="Q30">
        <v>2</v>
      </c>
      <c r="R30">
        <v>2</v>
      </c>
      <c r="V30">
        <v>1</v>
      </c>
      <c r="W30" s="27">
        <v>4</v>
      </c>
      <c r="Y30">
        <v>3</v>
      </c>
      <c r="AA30">
        <v>3</v>
      </c>
      <c r="AI30">
        <v>4</v>
      </c>
      <c r="AL30">
        <v>3</v>
      </c>
    </row>
    <row r="31" spans="1:38" ht="12.75">
      <c r="A31" t="s">
        <v>365</v>
      </c>
      <c r="B31" t="s">
        <v>352</v>
      </c>
      <c r="C31" t="s">
        <v>37</v>
      </c>
      <c r="D31">
        <v>100000</v>
      </c>
      <c r="E31">
        <f t="shared" si="0"/>
        <v>40</v>
      </c>
      <c r="F31">
        <v>3</v>
      </c>
      <c r="G31">
        <v>1</v>
      </c>
      <c r="I31">
        <v>1</v>
      </c>
      <c r="J31">
        <v>1</v>
      </c>
      <c r="K31">
        <v>3</v>
      </c>
      <c r="L31">
        <v>3</v>
      </c>
      <c r="N31">
        <v>1</v>
      </c>
      <c r="O31">
        <v>2</v>
      </c>
      <c r="Q31">
        <v>2</v>
      </c>
      <c r="R31">
        <v>2</v>
      </c>
      <c r="V31">
        <v>1</v>
      </c>
      <c r="W31" s="27">
        <v>4</v>
      </c>
      <c r="Y31">
        <v>3</v>
      </c>
      <c r="AA31">
        <v>3</v>
      </c>
      <c r="AB31">
        <v>1</v>
      </c>
      <c r="AG31">
        <v>3</v>
      </c>
      <c r="AI31">
        <v>3</v>
      </c>
      <c r="AL31">
        <v>3</v>
      </c>
    </row>
    <row r="32" spans="1:38" ht="12.75">
      <c r="A32" t="s">
        <v>364</v>
      </c>
      <c r="B32" t="s">
        <v>352</v>
      </c>
      <c r="C32" t="s">
        <v>37</v>
      </c>
      <c r="D32">
        <v>1500000</v>
      </c>
      <c r="E32">
        <f t="shared" si="0"/>
        <v>57</v>
      </c>
      <c r="F32">
        <v>4</v>
      </c>
      <c r="G32">
        <v>2</v>
      </c>
      <c r="J32">
        <v>1</v>
      </c>
      <c r="K32">
        <v>4</v>
      </c>
      <c r="L32">
        <v>8</v>
      </c>
      <c r="N32">
        <v>1</v>
      </c>
      <c r="O32">
        <v>3</v>
      </c>
      <c r="P32">
        <v>1</v>
      </c>
      <c r="Q32">
        <v>2</v>
      </c>
      <c r="R32">
        <v>2</v>
      </c>
      <c r="T32">
        <v>4</v>
      </c>
      <c r="U32">
        <v>2</v>
      </c>
      <c r="V32">
        <v>1</v>
      </c>
      <c r="W32" s="27">
        <v>4</v>
      </c>
      <c r="Y32">
        <v>3</v>
      </c>
      <c r="Z32">
        <v>4</v>
      </c>
      <c r="AB32">
        <v>1</v>
      </c>
      <c r="AE32">
        <v>-1</v>
      </c>
      <c r="AG32">
        <v>3</v>
      </c>
      <c r="AI32">
        <v>4</v>
      </c>
      <c r="AJ32">
        <v>1</v>
      </c>
      <c r="AL32">
        <v>3</v>
      </c>
    </row>
    <row r="33" spans="1:23" ht="12.75">
      <c r="A33" t="s">
        <v>204</v>
      </c>
      <c r="B33" t="s">
        <v>352</v>
      </c>
      <c r="C33" t="s">
        <v>44</v>
      </c>
      <c r="D33">
        <v>300000</v>
      </c>
      <c r="E33">
        <f t="shared" si="0"/>
        <v>0</v>
      </c>
      <c r="W33" s="27"/>
    </row>
    <row r="34" spans="1:39" ht="12.75">
      <c r="A34" t="s">
        <v>354</v>
      </c>
      <c r="B34" t="s">
        <v>352</v>
      </c>
      <c r="C34" t="s">
        <v>44</v>
      </c>
      <c r="D34">
        <v>1500000</v>
      </c>
      <c r="E34">
        <f t="shared" si="0"/>
        <v>74</v>
      </c>
      <c r="F34">
        <v>6</v>
      </c>
      <c r="G34">
        <v>4</v>
      </c>
      <c r="I34">
        <v>1</v>
      </c>
      <c r="J34">
        <v>1</v>
      </c>
      <c r="K34">
        <v>4</v>
      </c>
      <c r="L34">
        <v>3</v>
      </c>
      <c r="N34">
        <v>1</v>
      </c>
      <c r="O34">
        <v>3</v>
      </c>
      <c r="P34">
        <v>3</v>
      </c>
      <c r="Q34">
        <v>4</v>
      </c>
      <c r="R34">
        <v>4</v>
      </c>
      <c r="T34">
        <v>7</v>
      </c>
      <c r="U34">
        <v>3</v>
      </c>
      <c r="V34">
        <v>1</v>
      </c>
      <c r="W34" s="27">
        <v>6</v>
      </c>
      <c r="Y34">
        <v>3</v>
      </c>
      <c r="AA34">
        <v>3</v>
      </c>
      <c r="AB34">
        <v>1</v>
      </c>
      <c r="AG34">
        <v>6</v>
      </c>
      <c r="AI34">
        <v>6</v>
      </c>
      <c r="AJ34">
        <v>1</v>
      </c>
      <c r="AL34">
        <v>3</v>
      </c>
      <c r="AM34">
        <f>SUM(E25:E47)</f>
        <v>791</v>
      </c>
    </row>
    <row r="35" spans="1:38" ht="12.75">
      <c r="A35" t="s">
        <v>374</v>
      </c>
      <c r="B35" t="s">
        <v>352</v>
      </c>
      <c r="C35" t="s">
        <v>47</v>
      </c>
      <c r="D35">
        <v>300000</v>
      </c>
      <c r="E35">
        <f t="shared" si="0"/>
        <v>15</v>
      </c>
      <c r="F35">
        <v>3</v>
      </c>
      <c r="G35">
        <v>1</v>
      </c>
      <c r="I35">
        <v>1</v>
      </c>
      <c r="R35">
        <v>1</v>
      </c>
      <c r="W35" s="27"/>
      <c r="AG35">
        <v>2</v>
      </c>
      <c r="AI35">
        <v>3</v>
      </c>
      <c r="AJ35">
        <v>1</v>
      </c>
      <c r="AL35">
        <v>3</v>
      </c>
    </row>
    <row r="36" spans="1:38" ht="12.75">
      <c r="A36" t="s">
        <v>373</v>
      </c>
      <c r="B36" t="s">
        <v>352</v>
      </c>
      <c r="C36" t="s">
        <v>47</v>
      </c>
      <c r="D36">
        <v>700000</v>
      </c>
      <c r="E36">
        <f t="shared" si="0"/>
        <v>61</v>
      </c>
      <c r="F36">
        <v>3</v>
      </c>
      <c r="G36">
        <v>1</v>
      </c>
      <c r="I36">
        <v>1</v>
      </c>
      <c r="J36">
        <v>1</v>
      </c>
      <c r="K36">
        <v>4</v>
      </c>
      <c r="L36">
        <v>3</v>
      </c>
      <c r="N36">
        <v>1</v>
      </c>
      <c r="O36">
        <v>7</v>
      </c>
      <c r="P36">
        <v>1</v>
      </c>
      <c r="Q36">
        <v>1</v>
      </c>
      <c r="R36">
        <v>1</v>
      </c>
      <c r="T36">
        <v>4</v>
      </c>
      <c r="U36">
        <v>3</v>
      </c>
      <c r="V36">
        <v>1</v>
      </c>
      <c r="W36" s="27">
        <v>2</v>
      </c>
      <c r="Y36">
        <v>8</v>
      </c>
      <c r="AA36">
        <v>3</v>
      </c>
      <c r="AB36">
        <v>2</v>
      </c>
      <c r="AG36">
        <v>3</v>
      </c>
      <c r="AI36">
        <v>3</v>
      </c>
      <c r="AJ36">
        <v>1</v>
      </c>
      <c r="AL36">
        <v>7</v>
      </c>
    </row>
    <row r="37" spans="1:37" ht="12.75">
      <c r="A37" t="s">
        <v>370</v>
      </c>
      <c r="B37" t="s">
        <v>352</v>
      </c>
      <c r="C37" t="s">
        <v>47</v>
      </c>
      <c r="D37">
        <v>1000000</v>
      </c>
      <c r="E37">
        <f t="shared" si="0"/>
        <v>51</v>
      </c>
      <c r="F37">
        <v>2</v>
      </c>
      <c r="G37">
        <v>1</v>
      </c>
      <c r="I37">
        <v>-1</v>
      </c>
      <c r="K37">
        <v>3</v>
      </c>
      <c r="L37">
        <v>5</v>
      </c>
      <c r="M37">
        <v>-1</v>
      </c>
      <c r="N37">
        <v>1</v>
      </c>
      <c r="O37">
        <v>2</v>
      </c>
      <c r="T37">
        <v>8</v>
      </c>
      <c r="U37">
        <v>10</v>
      </c>
      <c r="W37" s="27">
        <v>7</v>
      </c>
      <c r="Y37">
        <v>5</v>
      </c>
      <c r="AA37">
        <v>3</v>
      </c>
      <c r="AB37">
        <v>4</v>
      </c>
      <c r="AF37">
        <v>-1</v>
      </c>
      <c r="AI37">
        <v>3</v>
      </c>
      <c r="AJ37">
        <v>1</v>
      </c>
      <c r="AK37">
        <v>-1</v>
      </c>
    </row>
    <row r="38" spans="1:38" ht="12.75">
      <c r="A38" t="s">
        <v>371</v>
      </c>
      <c r="B38" t="s">
        <v>352</v>
      </c>
      <c r="C38" t="s">
        <v>47</v>
      </c>
      <c r="D38">
        <v>700000</v>
      </c>
      <c r="E38">
        <f t="shared" si="0"/>
        <v>78</v>
      </c>
      <c r="F38">
        <v>1</v>
      </c>
      <c r="G38">
        <v>1</v>
      </c>
      <c r="J38">
        <v>5</v>
      </c>
      <c r="K38">
        <v>16</v>
      </c>
      <c r="L38">
        <v>5</v>
      </c>
      <c r="N38">
        <v>5</v>
      </c>
      <c r="O38">
        <v>2</v>
      </c>
      <c r="P38">
        <v>1</v>
      </c>
      <c r="Q38">
        <v>1</v>
      </c>
      <c r="R38">
        <v>1</v>
      </c>
      <c r="U38">
        <v>5</v>
      </c>
      <c r="W38" s="27">
        <v>7</v>
      </c>
      <c r="Y38">
        <v>3</v>
      </c>
      <c r="AA38">
        <v>3</v>
      </c>
      <c r="AB38">
        <v>1</v>
      </c>
      <c r="AE38">
        <v>-1</v>
      </c>
      <c r="AG38">
        <v>3</v>
      </c>
      <c r="AJ38">
        <v>5</v>
      </c>
      <c r="AK38">
        <v>2</v>
      </c>
      <c r="AL38">
        <v>12</v>
      </c>
    </row>
    <row r="39" spans="1:26" ht="12.75">
      <c r="A39" t="s">
        <v>372</v>
      </c>
      <c r="B39" t="s">
        <v>352</v>
      </c>
      <c r="C39" t="s">
        <v>47</v>
      </c>
      <c r="D39">
        <v>700000</v>
      </c>
      <c r="E39">
        <f t="shared" si="0"/>
        <v>20</v>
      </c>
      <c r="L39">
        <v>3</v>
      </c>
      <c r="N39">
        <v>1</v>
      </c>
      <c r="O39">
        <v>7</v>
      </c>
      <c r="P39">
        <v>1</v>
      </c>
      <c r="Q39">
        <v>1</v>
      </c>
      <c r="R39">
        <v>1</v>
      </c>
      <c r="T39">
        <v>3</v>
      </c>
      <c r="U39">
        <v>3</v>
      </c>
      <c r="W39" s="27"/>
      <c r="Z39" s="28" t="s">
        <v>491</v>
      </c>
    </row>
    <row r="40" spans="1:34" ht="12.75">
      <c r="A40" t="s">
        <v>378</v>
      </c>
      <c r="B40" t="s">
        <v>352</v>
      </c>
      <c r="C40" t="s">
        <v>55</v>
      </c>
      <c r="D40">
        <v>500000</v>
      </c>
      <c r="E40">
        <f t="shared" si="0"/>
        <v>62</v>
      </c>
      <c r="F40">
        <v>7</v>
      </c>
      <c r="J40">
        <v>1</v>
      </c>
      <c r="K40">
        <v>8</v>
      </c>
      <c r="L40">
        <v>5</v>
      </c>
      <c r="N40">
        <v>3</v>
      </c>
      <c r="O40">
        <v>4</v>
      </c>
      <c r="P40">
        <v>1</v>
      </c>
      <c r="Q40">
        <v>3</v>
      </c>
      <c r="R40">
        <v>1</v>
      </c>
      <c r="T40">
        <v>4</v>
      </c>
      <c r="U40">
        <v>5</v>
      </c>
      <c r="V40">
        <v>1</v>
      </c>
      <c r="W40" s="27">
        <v>3</v>
      </c>
      <c r="Y40">
        <v>3</v>
      </c>
      <c r="Z40">
        <v>3</v>
      </c>
      <c r="AA40">
        <v>5</v>
      </c>
      <c r="AB40">
        <v>1</v>
      </c>
      <c r="AG40">
        <v>2</v>
      </c>
      <c r="AH40">
        <v>2</v>
      </c>
    </row>
    <row r="41" spans="1:33" ht="12.75">
      <c r="A41" t="s">
        <v>380</v>
      </c>
      <c r="B41" t="s">
        <v>352</v>
      </c>
      <c r="C41" t="s">
        <v>55</v>
      </c>
      <c r="D41">
        <v>500000</v>
      </c>
      <c r="E41">
        <f t="shared" si="0"/>
        <v>26</v>
      </c>
      <c r="F41">
        <f>SUM(G41:AJ41)</f>
        <v>13</v>
      </c>
      <c r="U41">
        <v>5</v>
      </c>
      <c r="V41">
        <v>1</v>
      </c>
      <c r="W41" s="27"/>
      <c r="Y41">
        <v>3</v>
      </c>
      <c r="AB41">
        <v>1</v>
      </c>
      <c r="AG41">
        <v>3</v>
      </c>
    </row>
    <row r="42" spans="1:38" ht="12.75">
      <c r="A42" t="s">
        <v>466</v>
      </c>
      <c r="B42" t="s">
        <v>352</v>
      </c>
      <c r="C42" t="s">
        <v>55</v>
      </c>
      <c r="D42">
        <v>750000</v>
      </c>
      <c r="E42">
        <f t="shared" si="0"/>
        <v>23</v>
      </c>
      <c r="W42" s="27"/>
      <c r="AA42">
        <v>5</v>
      </c>
      <c r="AG42">
        <v>3</v>
      </c>
      <c r="AH42">
        <v>4</v>
      </c>
      <c r="AI42">
        <v>3</v>
      </c>
      <c r="AJ42">
        <v>1</v>
      </c>
      <c r="AL42">
        <v>7</v>
      </c>
    </row>
    <row r="43" spans="1:23" ht="12.75">
      <c r="A43" t="s">
        <v>110</v>
      </c>
      <c r="B43" t="s">
        <v>352</v>
      </c>
      <c r="C43" t="s">
        <v>55</v>
      </c>
      <c r="D43">
        <v>500000</v>
      </c>
      <c r="E43">
        <f t="shared" si="0"/>
        <v>20</v>
      </c>
      <c r="F43">
        <v>3</v>
      </c>
      <c r="G43">
        <v>1</v>
      </c>
      <c r="K43">
        <v>4</v>
      </c>
      <c r="L43">
        <v>3</v>
      </c>
      <c r="N43">
        <v>3</v>
      </c>
      <c r="O43">
        <v>3</v>
      </c>
      <c r="P43">
        <v>1</v>
      </c>
      <c r="Q43">
        <v>1</v>
      </c>
      <c r="R43">
        <v>1</v>
      </c>
      <c r="W43" s="27"/>
    </row>
    <row r="44" spans="1:38" ht="12.75">
      <c r="A44" t="s">
        <v>375</v>
      </c>
      <c r="B44" t="s">
        <v>352</v>
      </c>
      <c r="C44" t="s">
        <v>55</v>
      </c>
      <c r="D44">
        <v>1000000</v>
      </c>
      <c r="E44">
        <f t="shared" si="0"/>
        <v>68</v>
      </c>
      <c r="G44">
        <v>1</v>
      </c>
      <c r="I44">
        <v>4</v>
      </c>
      <c r="J44">
        <v>1</v>
      </c>
      <c r="K44">
        <v>2</v>
      </c>
      <c r="L44">
        <v>3</v>
      </c>
      <c r="M44">
        <v>3</v>
      </c>
      <c r="N44">
        <v>1</v>
      </c>
      <c r="O44">
        <v>3</v>
      </c>
      <c r="Q44">
        <v>3</v>
      </c>
      <c r="R44">
        <v>1</v>
      </c>
      <c r="T44">
        <v>4</v>
      </c>
      <c r="U44">
        <v>9</v>
      </c>
      <c r="V44">
        <v>4</v>
      </c>
      <c r="W44" s="27">
        <v>8</v>
      </c>
      <c r="Y44">
        <v>3</v>
      </c>
      <c r="Z44">
        <v>-1</v>
      </c>
      <c r="AA44">
        <v>9</v>
      </c>
      <c r="AH44">
        <v>-1</v>
      </c>
      <c r="AI44">
        <v>6</v>
      </c>
      <c r="AJ44">
        <v>3</v>
      </c>
      <c r="AL44">
        <v>2</v>
      </c>
    </row>
    <row r="45" spans="1:23" ht="12.75">
      <c r="A45" t="s">
        <v>379</v>
      </c>
      <c r="B45" t="s">
        <v>352</v>
      </c>
      <c r="C45" t="s">
        <v>55</v>
      </c>
      <c r="D45">
        <v>500000</v>
      </c>
      <c r="E45">
        <f t="shared" si="0"/>
        <v>0</v>
      </c>
      <c r="W45" s="27"/>
    </row>
    <row r="46" spans="1:33" ht="12.75">
      <c r="A46" t="s">
        <v>377</v>
      </c>
      <c r="B46" t="s">
        <v>352</v>
      </c>
      <c r="C46" t="s">
        <v>55</v>
      </c>
      <c r="D46">
        <v>700000</v>
      </c>
      <c r="E46">
        <f t="shared" si="0"/>
        <v>56</v>
      </c>
      <c r="I46">
        <v>4</v>
      </c>
      <c r="J46">
        <v>1</v>
      </c>
      <c r="K46">
        <v>1</v>
      </c>
      <c r="O46">
        <v>3</v>
      </c>
      <c r="P46">
        <v>4</v>
      </c>
      <c r="Q46">
        <v>1</v>
      </c>
      <c r="R46">
        <v>1</v>
      </c>
      <c r="T46">
        <v>7</v>
      </c>
      <c r="U46">
        <v>5</v>
      </c>
      <c r="V46">
        <v>3</v>
      </c>
      <c r="W46" s="27">
        <v>3</v>
      </c>
      <c r="Y46">
        <v>3</v>
      </c>
      <c r="AA46">
        <v>5</v>
      </c>
      <c r="AB46">
        <v>3</v>
      </c>
      <c r="AG46">
        <v>12</v>
      </c>
    </row>
    <row r="47" spans="1:23" ht="12.75">
      <c r="A47" t="s">
        <v>376</v>
      </c>
      <c r="B47" t="s">
        <v>352</v>
      </c>
      <c r="C47" t="s">
        <v>55</v>
      </c>
      <c r="D47">
        <v>1000000</v>
      </c>
      <c r="E47">
        <f t="shared" si="0"/>
        <v>25</v>
      </c>
      <c r="F47">
        <v>3</v>
      </c>
      <c r="G47">
        <v>1</v>
      </c>
      <c r="I47">
        <v>4</v>
      </c>
      <c r="J47">
        <v>1</v>
      </c>
      <c r="K47">
        <v>7</v>
      </c>
      <c r="L47">
        <v>3</v>
      </c>
      <c r="N47">
        <v>1</v>
      </c>
      <c r="Q47">
        <v>1</v>
      </c>
      <c r="U47">
        <v>3</v>
      </c>
      <c r="V47">
        <v>1</v>
      </c>
      <c r="W47" s="28" t="s">
        <v>490</v>
      </c>
    </row>
    <row r="48" spans="1:38" ht="12.75">
      <c r="A48" t="s">
        <v>383</v>
      </c>
      <c r="B48" t="s">
        <v>353</v>
      </c>
      <c r="C48" t="s">
        <v>37</v>
      </c>
      <c r="D48">
        <v>500000</v>
      </c>
      <c r="E48">
        <f t="shared" si="0"/>
        <v>43</v>
      </c>
      <c r="F48">
        <v>1</v>
      </c>
      <c r="I48">
        <v>6</v>
      </c>
      <c r="K48">
        <v>5</v>
      </c>
      <c r="M48">
        <v>3</v>
      </c>
      <c r="O48">
        <v>3</v>
      </c>
      <c r="Q48">
        <v>1</v>
      </c>
      <c r="S48">
        <v>4</v>
      </c>
      <c r="T48">
        <v>4</v>
      </c>
      <c r="V48">
        <v>3</v>
      </c>
      <c r="W48" s="27"/>
      <c r="AB48">
        <v>-5</v>
      </c>
      <c r="AC48">
        <v>4</v>
      </c>
      <c r="AE48">
        <v>-1</v>
      </c>
      <c r="AF48">
        <v>3</v>
      </c>
      <c r="AG48">
        <v>2</v>
      </c>
      <c r="AH48">
        <v>2</v>
      </c>
      <c r="AI48">
        <v>2</v>
      </c>
      <c r="AL48">
        <v>6</v>
      </c>
    </row>
    <row r="49" spans="1:38" ht="12.75">
      <c r="A49" t="s">
        <v>273</v>
      </c>
      <c r="B49" t="s">
        <v>353</v>
      </c>
      <c r="C49" t="s">
        <v>37</v>
      </c>
      <c r="D49">
        <v>500000</v>
      </c>
      <c r="E49">
        <f t="shared" si="0"/>
        <v>35</v>
      </c>
      <c r="I49">
        <v>1</v>
      </c>
      <c r="K49">
        <v>4</v>
      </c>
      <c r="M49">
        <v>1</v>
      </c>
      <c r="O49">
        <v>3</v>
      </c>
      <c r="Q49">
        <v>2</v>
      </c>
      <c r="S49">
        <v>4</v>
      </c>
      <c r="T49">
        <v>2</v>
      </c>
      <c r="V49">
        <v>8</v>
      </c>
      <c r="W49" s="27"/>
      <c r="AB49">
        <v>-5</v>
      </c>
      <c r="AF49">
        <v>9</v>
      </c>
      <c r="AG49">
        <v>2</v>
      </c>
      <c r="AI49">
        <v>2</v>
      </c>
      <c r="AL49">
        <v>2</v>
      </c>
    </row>
    <row r="50" spans="1:38" ht="12.75">
      <c r="A50" t="s">
        <v>384</v>
      </c>
      <c r="B50" t="s">
        <v>353</v>
      </c>
      <c r="C50" t="s">
        <v>37</v>
      </c>
      <c r="D50">
        <v>500000</v>
      </c>
      <c r="E50">
        <f t="shared" si="0"/>
        <v>34</v>
      </c>
      <c r="F50">
        <v>1</v>
      </c>
      <c r="I50">
        <v>1</v>
      </c>
      <c r="K50">
        <v>4</v>
      </c>
      <c r="M50">
        <v>1</v>
      </c>
      <c r="O50">
        <v>4</v>
      </c>
      <c r="Q50">
        <v>2</v>
      </c>
      <c r="R50">
        <v>-1</v>
      </c>
      <c r="S50">
        <v>4</v>
      </c>
      <c r="T50">
        <v>4</v>
      </c>
      <c r="V50">
        <v>3</v>
      </c>
      <c r="W50" s="27"/>
      <c r="AA50">
        <v>-1</v>
      </c>
      <c r="AC50">
        <v>4</v>
      </c>
      <c r="AF50">
        <v>3</v>
      </c>
      <c r="AG50">
        <v>2</v>
      </c>
      <c r="AI50">
        <v>2</v>
      </c>
      <c r="AL50">
        <v>1</v>
      </c>
    </row>
    <row r="51" spans="1:37" ht="12.75">
      <c r="A51" t="s">
        <v>381</v>
      </c>
      <c r="B51" t="s">
        <v>353</v>
      </c>
      <c r="C51" t="s">
        <v>37</v>
      </c>
      <c r="D51">
        <v>700000</v>
      </c>
      <c r="E51">
        <f t="shared" si="0"/>
        <v>14</v>
      </c>
      <c r="S51">
        <v>3</v>
      </c>
      <c r="W51" s="27"/>
      <c r="AC51">
        <v>4</v>
      </c>
      <c r="AF51">
        <v>4</v>
      </c>
      <c r="AG51">
        <v>2</v>
      </c>
      <c r="AI51">
        <v>2</v>
      </c>
      <c r="AK51">
        <v>-1</v>
      </c>
    </row>
    <row r="52" spans="1:36" ht="12.75">
      <c r="A52" t="s">
        <v>467</v>
      </c>
      <c r="B52" t="s">
        <v>353</v>
      </c>
      <c r="C52" t="s">
        <v>37</v>
      </c>
      <c r="D52">
        <v>250000</v>
      </c>
      <c r="E52">
        <f t="shared" si="0"/>
        <v>19</v>
      </c>
      <c r="W52" s="27"/>
      <c r="Z52">
        <v>6</v>
      </c>
      <c r="AC52">
        <v>9</v>
      </c>
      <c r="AF52">
        <v>1</v>
      </c>
      <c r="AG52">
        <v>2</v>
      </c>
      <c r="AI52">
        <v>2</v>
      </c>
      <c r="AJ52">
        <v>-1</v>
      </c>
    </row>
    <row r="53" spans="1:35" ht="12.75">
      <c r="A53" t="s">
        <v>385</v>
      </c>
      <c r="B53" t="s">
        <v>353</v>
      </c>
      <c r="C53" t="s">
        <v>37</v>
      </c>
      <c r="D53">
        <v>500000</v>
      </c>
      <c r="E53">
        <f t="shared" si="0"/>
        <v>28</v>
      </c>
      <c r="I53">
        <v>1</v>
      </c>
      <c r="M53">
        <v>1</v>
      </c>
      <c r="O53">
        <v>4</v>
      </c>
      <c r="Q53">
        <v>2</v>
      </c>
      <c r="R53">
        <v>-1</v>
      </c>
      <c r="S53">
        <v>2</v>
      </c>
      <c r="T53">
        <v>4</v>
      </c>
      <c r="V53">
        <v>8</v>
      </c>
      <c r="W53" s="27"/>
      <c r="Z53">
        <v>1</v>
      </c>
      <c r="AB53">
        <v>-1</v>
      </c>
      <c r="AC53">
        <v>4</v>
      </c>
      <c r="AG53">
        <v>1</v>
      </c>
      <c r="AI53">
        <v>2</v>
      </c>
    </row>
    <row r="54" spans="1:38" ht="12.75">
      <c r="A54" t="s">
        <v>382</v>
      </c>
      <c r="B54" t="s">
        <v>353</v>
      </c>
      <c r="C54" t="s">
        <v>37</v>
      </c>
      <c r="D54">
        <v>700000</v>
      </c>
      <c r="E54">
        <f t="shared" si="0"/>
        <v>19</v>
      </c>
      <c r="F54">
        <v>1</v>
      </c>
      <c r="K54">
        <v>3</v>
      </c>
      <c r="Q54">
        <v>2</v>
      </c>
      <c r="S54">
        <v>3</v>
      </c>
      <c r="T54">
        <v>1</v>
      </c>
      <c r="V54">
        <v>3</v>
      </c>
      <c r="W54" s="27"/>
      <c r="Y54">
        <v>-1</v>
      </c>
      <c r="Z54">
        <v>1</v>
      </c>
      <c r="AF54">
        <v>1</v>
      </c>
      <c r="AG54">
        <v>2</v>
      </c>
      <c r="AI54">
        <v>2</v>
      </c>
      <c r="AL54">
        <v>1</v>
      </c>
    </row>
    <row r="55" spans="1:38" ht="12.75">
      <c r="A55" t="s">
        <v>386</v>
      </c>
      <c r="B55" t="s">
        <v>353</v>
      </c>
      <c r="C55" t="s">
        <v>37</v>
      </c>
      <c r="D55">
        <v>500000</v>
      </c>
      <c r="E55">
        <f t="shared" si="0"/>
        <v>6</v>
      </c>
      <c r="F55">
        <v>1</v>
      </c>
      <c r="P55">
        <v>-1</v>
      </c>
      <c r="W55" s="27"/>
      <c r="Y55">
        <v>-1</v>
      </c>
      <c r="AC55">
        <v>4</v>
      </c>
      <c r="AG55">
        <v>2</v>
      </c>
      <c r="AL55">
        <v>1</v>
      </c>
    </row>
    <row r="56" spans="1:32" ht="12.75">
      <c r="A56" t="s">
        <v>387</v>
      </c>
      <c r="B56" t="s">
        <v>353</v>
      </c>
      <c r="C56" t="s">
        <v>37</v>
      </c>
      <c r="D56">
        <v>500000</v>
      </c>
      <c r="E56">
        <f t="shared" si="0"/>
        <v>22</v>
      </c>
      <c r="I56">
        <v>2</v>
      </c>
      <c r="J56">
        <v>-1</v>
      </c>
      <c r="K56">
        <v>4</v>
      </c>
      <c r="O56">
        <v>3</v>
      </c>
      <c r="Q56">
        <v>2</v>
      </c>
      <c r="S56">
        <v>1</v>
      </c>
      <c r="T56">
        <v>7</v>
      </c>
      <c r="V56">
        <v>-3</v>
      </c>
      <c r="W56" s="27"/>
      <c r="Z56">
        <v>1</v>
      </c>
      <c r="AC56">
        <v>3</v>
      </c>
      <c r="AF56">
        <v>3</v>
      </c>
    </row>
    <row r="57" spans="1:23" ht="12.75">
      <c r="A57" t="s">
        <v>152</v>
      </c>
      <c r="B57" t="s">
        <v>353</v>
      </c>
      <c r="C57" t="s">
        <v>44</v>
      </c>
      <c r="D57">
        <v>300000</v>
      </c>
      <c r="E57">
        <f t="shared" si="0"/>
        <v>0</v>
      </c>
      <c r="W57" s="27"/>
    </row>
    <row r="58" spans="1:39" ht="12.75">
      <c r="A58" t="s">
        <v>355</v>
      </c>
      <c r="B58" t="s">
        <v>353</v>
      </c>
      <c r="C58" t="s">
        <v>44</v>
      </c>
      <c r="D58">
        <v>500000</v>
      </c>
      <c r="E58">
        <f t="shared" si="0"/>
        <v>46</v>
      </c>
      <c r="F58">
        <v>1</v>
      </c>
      <c r="I58">
        <v>1</v>
      </c>
      <c r="K58">
        <v>6</v>
      </c>
      <c r="M58">
        <v>1</v>
      </c>
      <c r="O58">
        <v>3</v>
      </c>
      <c r="Q58">
        <v>4</v>
      </c>
      <c r="S58">
        <v>4</v>
      </c>
      <c r="T58">
        <v>4</v>
      </c>
      <c r="V58">
        <v>3</v>
      </c>
      <c r="W58" s="27"/>
      <c r="AC58">
        <v>6</v>
      </c>
      <c r="AE58">
        <v>-1</v>
      </c>
      <c r="AF58">
        <v>4</v>
      </c>
      <c r="AG58">
        <v>4</v>
      </c>
      <c r="AI58">
        <v>4</v>
      </c>
      <c r="AJ58">
        <v>1</v>
      </c>
      <c r="AL58">
        <v>1</v>
      </c>
      <c r="AM58">
        <f>SUM(E48:E69)</f>
        <v>545</v>
      </c>
    </row>
    <row r="59" spans="1:38" ht="12.75">
      <c r="A59" t="s">
        <v>388</v>
      </c>
      <c r="B59" t="s">
        <v>353</v>
      </c>
      <c r="C59" t="s">
        <v>47</v>
      </c>
      <c r="D59">
        <v>500000</v>
      </c>
      <c r="E59">
        <f t="shared" si="0"/>
        <v>50</v>
      </c>
      <c r="F59">
        <v>1</v>
      </c>
      <c r="K59">
        <v>7</v>
      </c>
      <c r="S59">
        <v>5</v>
      </c>
      <c r="T59">
        <v>8</v>
      </c>
      <c r="V59">
        <v>7</v>
      </c>
      <c r="W59" s="27"/>
      <c r="Z59">
        <v>1</v>
      </c>
      <c r="AA59">
        <v>4</v>
      </c>
      <c r="AF59">
        <v>14</v>
      </c>
      <c r="AI59">
        <v>1</v>
      </c>
      <c r="AK59">
        <v>-1</v>
      </c>
      <c r="AL59">
        <v>3</v>
      </c>
    </row>
    <row r="60" spans="1:32" ht="12.75">
      <c r="A60" t="s">
        <v>389</v>
      </c>
      <c r="B60" t="s">
        <v>353</v>
      </c>
      <c r="C60" t="s">
        <v>47</v>
      </c>
      <c r="D60">
        <v>500000</v>
      </c>
      <c r="E60">
        <f t="shared" si="0"/>
        <v>21</v>
      </c>
      <c r="F60">
        <v>1</v>
      </c>
      <c r="I60">
        <v>1</v>
      </c>
      <c r="K60">
        <v>3</v>
      </c>
      <c r="M60">
        <v>1</v>
      </c>
      <c r="O60">
        <v>3</v>
      </c>
      <c r="P60">
        <v>-2</v>
      </c>
      <c r="R60">
        <v>-1</v>
      </c>
      <c r="S60">
        <v>4</v>
      </c>
      <c r="T60">
        <v>2</v>
      </c>
      <c r="V60">
        <v>3</v>
      </c>
      <c r="W60" s="27"/>
      <c r="AC60">
        <v>3</v>
      </c>
      <c r="AF60">
        <v>3</v>
      </c>
    </row>
    <row r="61" spans="1:35" ht="12.75">
      <c r="A61" t="s">
        <v>143</v>
      </c>
      <c r="B61" t="s">
        <v>353</v>
      </c>
      <c r="C61" t="s">
        <v>47</v>
      </c>
      <c r="D61">
        <v>700000</v>
      </c>
      <c r="E61">
        <f t="shared" si="0"/>
        <v>19</v>
      </c>
      <c r="G61">
        <v>-1</v>
      </c>
      <c r="I61">
        <v>2</v>
      </c>
      <c r="K61">
        <v>3</v>
      </c>
      <c r="M61">
        <v>1</v>
      </c>
      <c r="S61">
        <v>3</v>
      </c>
      <c r="T61">
        <v>4</v>
      </c>
      <c r="W61" s="27"/>
      <c r="AC61">
        <v>3</v>
      </c>
      <c r="AG61">
        <v>1</v>
      </c>
      <c r="AH61">
        <v>2</v>
      </c>
      <c r="AI61">
        <v>1</v>
      </c>
    </row>
    <row r="62" spans="1:38" ht="12.75">
      <c r="A62" t="s">
        <v>109</v>
      </c>
      <c r="B62" t="s">
        <v>353</v>
      </c>
      <c r="C62" t="s">
        <v>55</v>
      </c>
      <c r="D62">
        <v>500000</v>
      </c>
      <c r="E62">
        <f t="shared" si="0"/>
        <v>10</v>
      </c>
      <c r="W62" s="27"/>
      <c r="AC62">
        <v>3</v>
      </c>
      <c r="AF62">
        <v>4</v>
      </c>
      <c r="AG62">
        <v>1</v>
      </c>
      <c r="AI62">
        <v>1</v>
      </c>
      <c r="AL62">
        <v>1</v>
      </c>
    </row>
    <row r="63" spans="1:34" ht="12.75">
      <c r="A63" t="s">
        <v>458</v>
      </c>
      <c r="B63" t="s">
        <v>353</v>
      </c>
      <c r="C63" t="s">
        <v>55</v>
      </c>
      <c r="D63">
        <v>700000</v>
      </c>
      <c r="E63">
        <f t="shared" si="0"/>
        <v>48</v>
      </c>
      <c r="F63">
        <v>3</v>
      </c>
      <c r="I63">
        <v>-1</v>
      </c>
      <c r="K63">
        <v>3</v>
      </c>
      <c r="M63">
        <v>4</v>
      </c>
      <c r="O63">
        <v>9</v>
      </c>
      <c r="P63">
        <v>-1</v>
      </c>
      <c r="Q63">
        <v>1</v>
      </c>
      <c r="R63">
        <v>-3</v>
      </c>
      <c r="S63">
        <v>5</v>
      </c>
      <c r="T63">
        <v>5</v>
      </c>
      <c r="V63">
        <v>4</v>
      </c>
      <c r="W63" s="27"/>
      <c r="Z63">
        <v>1</v>
      </c>
      <c r="AC63">
        <v>7</v>
      </c>
      <c r="AF63">
        <v>8</v>
      </c>
      <c r="AG63">
        <v>1</v>
      </c>
      <c r="AH63">
        <v>2</v>
      </c>
    </row>
    <row r="64" spans="1:38" ht="12.75">
      <c r="A64" t="s">
        <v>454</v>
      </c>
      <c r="B64" t="s">
        <v>353</v>
      </c>
      <c r="C64" t="s">
        <v>55</v>
      </c>
      <c r="D64">
        <v>700000</v>
      </c>
      <c r="E64">
        <f t="shared" si="0"/>
        <v>19</v>
      </c>
      <c r="Q64">
        <v>1</v>
      </c>
      <c r="S64">
        <v>3</v>
      </c>
      <c r="V64">
        <v>3</v>
      </c>
      <c r="W64" s="27"/>
      <c r="Z64">
        <v>1</v>
      </c>
      <c r="AF64">
        <v>7</v>
      </c>
      <c r="AL64">
        <v>4</v>
      </c>
    </row>
    <row r="65" spans="1:23" ht="12.75">
      <c r="A65" t="s">
        <v>390</v>
      </c>
      <c r="B65" t="s">
        <v>353</v>
      </c>
      <c r="C65" t="s">
        <v>55</v>
      </c>
      <c r="D65">
        <v>700000</v>
      </c>
      <c r="E65">
        <f t="shared" si="0"/>
        <v>17</v>
      </c>
      <c r="S65">
        <v>10</v>
      </c>
      <c r="T65">
        <v>4</v>
      </c>
      <c r="V65">
        <v>3</v>
      </c>
      <c r="W65" s="27"/>
    </row>
    <row r="66" spans="1:35" ht="12.75">
      <c r="A66" t="s">
        <v>392</v>
      </c>
      <c r="B66" t="s">
        <v>353</v>
      </c>
      <c r="C66" t="s">
        <v>55</v>
      </c>
      <c r="D66">
        <v>500000</v>
      </c>
      <c r="E66">
        <f t="shared" si="0"/>
        <v>49</v>
      </c>
      <c r="F66">
        <v>1</v>
      </c>
      <c r="I66">
        <v>1</v>
      </c>
      <c r="K66">
        <v>6</v>
      </c>
      <c r="M66">
        <v>1</v>
      </c>
      <c r="O66">
        <v>5</v>
      </c>
      <c r="Q66">
        <v>1</v>
      </c>
      <c r="S66">
        <v>7</v>
      </c>
      <c r="T66">
        <v>7</v>
      </c>
      <c r="V66">
        <v>5</v>
      </c>
      <c r="W66" s="27"/>
      <c r="Z66">
        <v>4</v>
      </c>
      <c r="AC66">
        <v>3</v>
      </c>
      <c r="AF66">
        <v>3</v>
      </c>
      <c r="AG66">
        <v>1</v>
      </c>
      <c r="AH66">
        <v>3</v>
      </c>
      <c r="AI66">
        <v>1</v>
      </c>
    </row>
    <row r="67" spans="1:38" ht="12.75">
      <c r="A67" t="s">
        <v>179</v>
      </c>
      <c r="B67" t="s">
        <v>353</v>
      </c>
      <c r="C67" t="s">
        <v>55</v>
      </c>
      <c r="D67">
        <v>700000</v>
      </c>
      <c r="E67">
        <f aca="true" t="shared" si="1" ref="E67:E130">SUM(F67:AL67)</f>
        <v>14</v>
      </c>
      <c r="F67">
        <v>4</v>
      </c>
      <c r="M67">
        <v>1</v>
      </c>
      <c r="O67">
        <v>3</v>
      </c>
      <c r="P67">
        <v>-1</v>
      </c>
      <c r="Q67">
        <v>1</v>
      </c>
      <c r="S67">
        <v>1</v>
      </c>
      <c r="T67">
        <v>4</v>
      </c>
      <c r="W67" s="27"/>
      <c r="AL67">
        <v>1</v>
      </c>
    </row>
    <row r="68" spans="1:35" ht="12.75">
      <c r="A68" t="s">
        <v>391</v>
      </c>
      <c r="B68" t="s">
        <v>353</v>
      </c>
      <c r="C68" t="s">
        <v>55</v>
      </c>
      <c r="D68">
        <v>700000</v>
      </c>
      <c r="E68">
        <f t="shared" si="1"/>
        <v>29</v>
      </c>
      <c r="F68">
        <v>1</v>
      </c>
      <c r="G68">
        <v>-1</v>
      </c>
      <c r="I68">
        <v>3</v>
      </c>
      <c r="K68">
        <v>2</v>
      </c>
      <c r="M68">
        <v>1</v>
      </c>
      <c r="O68">
        <v>5</v>
      </c>
      <c r="P68">
        <v>-1</v>
      </c>
      <c r="Q68">
        <v>1</v>
      </c>
      <c r="W68" s="27"/>
      <c r="Z68">
        <v>3</v>
      </c>
      <c r="AC68">
        <v>6</v>
      </c>
      <c r="AF68">
        <v>7</v>
      </c>
      <c r="AG68">
        <v>1</v>
      </c>
      <c r="AI68">
        <v>1</v>
      </c>
    </row>
    <row r="69" spans="1:38" ht="12.75">
      <c r="A69" t="s">
        <v>393</v>
      </c>
      <c r="B69" t="s">
        <v>353</v>
      </c>
      <c r="C69" t="s">
        <v>55</v>
      </c>
      <c r="D69">
        <v>300000</v>
      </c>
      <c r="E69">
        <f t="shared" si="1"/>
        <v>3</v>
      </c>
      <c r="I69">
        <v>1</v>
      </c>
      <c r="Q69">
        <v>1</v>
      </c>
      <c r="W69" s="27"/>
      <c r="AL69">
        <v>1</v>
      </c>
    </row>
    <row r="70" spans="1:34" ht="12.75">
      <c r="A70" t="s">
        <v>60</v>
      </c>
      <c r="B70" t="s">
        <v>61</v>
      </c>
      <c r="C70" t="s">
        <v>37</v>
      </c>
      <c r="D70">
        <v>300000</v>
      </c>
      <c r="E70">
        <f t="shared" si="1"/>
        <v>21</v>
      </c>
      <c r="V70">
        <v>1</v>
      </c>
      <c r="W70" s="27">
        <v>1</v>
      </c>
      <c r="Z70">
        <v>4</v>
      </c>
      <c r="AD70">
        <v>3</v>
      </c>
      <c r="AE70">
        <v>3</v>
      </c>
      <c r="AF70">
        <v>2</v>
      </c>
      <c r="AG70">
        <v>3</v>
      </c>
      <c r="AH70">
        <v>4</v>
      </c>
    </row>
    <row r="71" spans="1:38" ht="12.75">
      <c r="A71" t="s">
        <v>395</v>
      </c>
      <c r="B71" t="s">
        <v>61</v>
      </c>
      <c r="C71" t="s">
        <v>37</v>
      </c>
      <c r="D71">
        <v>300000</v>
      </c>
      <c r="E71">
        <f t="shared" si="1"/>
        <v>10</v>
      </c>
      <c r="P71">
        <v>1</v>
      </c>
      <c r="Q71">
        <v>2</v>
      </c>
      <c r="S71">
        <v>1</v>
      </c>
      <c r="V71">
        <v>1</v>
      </c>
      <c r="W71" s="27">
        <v>1</v>
      </c>
      <c r="Z71">
        <v>4</v>
      </c>
      <c r="AB71">
        <v>-5</v>
      </c>
      <c r="AH71">
        <v>4</v>
      </c>
      <c r="AL71">
        <v>1</v>
      </c>
    </row>
    <row r="72" spans="1:38" ht="12.75">
      <c r="A72" t="s">
        <v>63</v>
      </c>
      <c r="B72" t="s">
        <v>61</v>
      </c>
      <c r="C72" t="s">
        <v>37</v>
      </c>
      <c r="D72">
        <v>500000</v>
      </c>
      <c r="E72">
        <f t="shared" si="1"/>
        <v>35</v>
      </c>
      <c r="I72">
        <v>3</v>
      </c>
      <c r="J72">
        <v>1</v>
      </c>
      <c r="L72">
        <v>2</v>
      </c>
      <c r="M72">
        <v>2</v>
      </c>
      <c r="O72">
        <v>2</v>
      </c>
      <c r="Q72">
        <v>1</v>
      </c>
      <c r="R72">
        <v>1</v>
      </c>
      <c r="S72">
        <v>1</v>
      </c>
      <c r="T72">
        <v>-1</v>
      </c>
      <c r="V72">
        <v>6</v>
      </c>
      <c r="W72" s="27"/>
      <c r="AC72">
        <v>-1</v>
      </c>
      <c r="AD72">
        <v>3</v>
      </c>
      <c r="AE72">
        <v>5</v>
      </c>
      <c r="AF72">
        <v>2</v>
      </c>
      <c r="AG72">
        <v>3</v>
      </c>
      <c r="AH72">
        <v>4</v>
      </c>
      <c r="AL72">
        <v>1</v>
      </c>
    </row>
    <row r="73" spans="1:30" ht="12.75">
      <c r="A73" t="s">
        <v>64</v>
      </c>
      <c r="B73" t="s">
        <v>61</v>
      </c>
      <c r="C73" t="s">
        <v>37</v>
      </c>
      <c r="D73">
        <v>500000</v>
      </c>
      <c r="E73">
        <f t="shared" si="1"/>
        <v>14</v>
      </c>
      <c r="F73">
        <v>3</v>
      </c>
      <c r="J73">
        <v>1</v>
      </c>
      <c r="L73">
        <v>1</v>
      </c>
      <c r="M73">
        <v>1</v>
      </c>
      <c r="N73">
        <v>-1</v>
      </c>
      <c r="R73">
        <v>1</v>
      </c>
      <c r="S73">
        <v>1</v>
      </c>
      <c r="W73" s="27">
        <v>1</v>
      </c>
      <c r="AA73">
        <v>4</v>
      </c>
      <c r="AD73">
        <v>2</v>
      </c>
    </row>
    <row r="74" spans="1:34" ht="12.75">
      <c r="A74" t="s">
        <v>76</v>
      </c>
      <c r="B74" t="s">
        <v>61</v>
      </c>
      <c r="C74" t="s">
        <v>37</v>
      </c>
      <c r="D74">
        <v>1000000</v>
      </c>
      <c r="E74">
        <f t="shared" si="1"/>
        <v>44</v>
      </c>
      <c r="F74">
        <v>3</v>
      </c>
      <c r="I74">
        <v>-3</v>
      </c>
      <c r="L74">
        <v>1</v>
      </c>
      <c r="M74">
        <v>2</v>
      </c>
      <c r="O74">
        <v>3</v>
      </c>
      <c r="P74">
        <v>1</v>
      </c>
      <c r="Q74">
        <v>2</v>
      </c>
      <c r="R74">
        <v>1</v>
      </c>
      <c r="S74">
        <v>1</v>
      </c>
      <c r="T74">
        <v>-1</v>
      </c>
      <c r="W74" s="27">
        <v>1</v>
      </c>
      <c r="Z74">
        <v>4</v>
      </c>
      <c r="AA74">
        <v>7</v>
      </c>
      <c r="AD74">
        <v>5</v>
      </c>
      <c r="AE74">
        <v>8</v>
      </c>
      <c r="AF74">
        <v>2</v>
      </c>
      <c r="AG74">
        <v>3</v>
      </c>
      <c r="AH74">
        <v>4</v>
      </c>
    </row>
    <row r="75" spans="1:38" ht="12.75">
      <c r="A75" t="s">
        <v>394</v>
      </c>
      <c r="B75" t="s">
        <v>61</v>
      </c>
      <c r="C75" t="s">
        <v>37</v>
      </c>
      <c r="D75">
        <v>1000000</v>
      </c>
      <c r="E75">
        <f t="shared" si="1"/>
        <v>33</v>
      </c>
      <c r="F75">
        <v>3</v>
      </c>
      <c r="H75">
        <v>1</v>
      </c>
      <c r="I75">
        <v>3</v>
      </c>
      <c r="K75">
        <v>-1</v>
      </c>
      <c r="L75">
        <v>2</v>
      </c>
      <c r="M75">
        <v>2</v>
      </c>
      <c r="N75">
        <v>-1</v>
      </c>
      <c r="O75">
        <v>3</v>
      </c>
      <c r="P75">
        <v>1</v>
      </c>
      <c r="Q75">
        <v>2</v>
      </c>
      <c r="R75">
        <v>1</v>
      </c>
      <c r="S75">
        <v>1</v>
      </c>
      <c r="W75" s="27">
        <v>1</v>
      </c>
      <c r="Y75">
        <v>-1</v>
      </c>
      <c r="AD75">
        <v>3</v>
      </c>
      <c r="AE75">
        <v>3</v>
      </c>
      <c r="AF75">
        <v>2</v>
      </c>
      <c r="AG75">
        <v>3</v>
      </c>
      <c r="AH75">
        <v>4</v>
      </c>
      <c r="AL75">
        <v>1</v>
      </c>
    </row>
    <row r="76" spans="1:38" ht="12.75">
      <c r="A76" t="s">
        <v>66</v>
      </c>
      <c r="B76" t="s">
        <v>61</v>
      </c>
      <c r="C76" t="s">
        <v>37</v>
      </c>
      <c r="D76">
        <v>300000</v>
      </c>
      <c r="E76">
        <f t="shared" si="1"/>
        <v>31</v>
      </c>
      <c r="F76">
        <v>3</v>
      </c>
      <c r="H76">
        <v>1</v>
      </c>
      <c r="I76">
        <v>1</v>
      </c>
      <c r="O76">
        <v>3</v>
      </c>
      <c r="P76">
        <v>1</v>
      </c>
      <c r="Q76">
        <v>2</v>
      </c>
      <c r="S76">
        <v>1</v>
      </c>
      <c r="V76">
        <v>1</v>
      </c>
      <c r="W76" s="27"/>
      <c r="Z76">
        <v>4</v>
      </c>
      <c r="AC76">
        <v>-1</v>
      </c>
      <c r="AE76">
        <v>3</v>
      </c>
      <c r="AF76">
        <v>2</v>
      </c>
      <c r="AG76">
        <v>3</v>
      </c>
      <c r="AH76">
        <v>4</v>
      </c>
      <c r="AK76">
        <v>2</v>
      </c>
      <c r="AL76">
        <v>1</v>
      </c>
    </row>
    <row r="77" spans="1:23" ht="12.75">
      <c r="A77" t="s">
        <v>67</v>
      </c>
      <c r="B77" t="s">
        <v>61</v>
      </c>
      <c r="C77" t="s">
        <v>37</v>
      </c>
      <c r="D77">
        <v>500000</v>
      </c>
      <c r="E77">
        <f t="shared" si="1"/>
        <v>18</v>
      </c>
      <c r="F77">
        <v>3</v>
      </c>
      <c r="I77">
        <v>2</v>
      </c>
      <c r="J77">
        <v>1</v>
      </c>
      <c r="L77">
        <v>2</v>
      </c>
      <c r="M77">
        <v>1</v>
      </c>
      <c r="O77">
        <v>3</v>
      </c>
      <c r="P77">
        <v>1</v>
      </c>
      <c r="Q77">
        <v>2</v>
      </c>
      <c r="R77">
        <v>1</v>
      </c>
      <c r="S77">
        <v>1</v>
      </c>
      <c r="V77">
        <v>1</v>
      </c>
      <c r="W77" s="27"/>
    </row>
    <row r="78" spans="1:23" ht="12.75">
      <c r="A78" t="s">
        <v>68</v>
      </c>
      <c r="B78" t="s">
        <v>61</v>
      </c>
      <c r="C78" t="s">
        <v>44</v>
      </c>
      <c r="D78">
        <v>300000</v>
      </c>
      <c r="E78">
        <f t="shared" si="1"/>
        <v>1</v>
      </c>
      <c r="V78">
        <v>1</v>
      </c>
      <c r="W78" s="27"/>
    </row>
    <row r="79" spans="1:39" ht="12.75">
      <c r="A79" t="s">
        <v>69</v>
      </c>
      <c r="B79" t="s">
        <v>61</v>
      </c>
      <c r="C79" t="s">
        <v>44</v>
      </c>
      <c r="D79">
        <v>1000000</v>
      </c>
      <c r="E79">
        <f t="shared" si="1"/>
        <v>48</v>
      </c>
      <c r="F79">
        <v>3</v>
      </c>
      <c r="H79">
        <v>1</v>
      </c>
      <c r="I79">
        <v>3</v>
      </c>
      <c r="J79">
        <v>1</v>
      </c>
      <c r="L79">
        <v>4</v>
      </c>
      <c r="M79">
        <v>4</v>
      </c>
      <c r="O79">
        <v>3</v>
      </c>
      <c r="P79">
        <v>1</v>
      </c>
      <c r="Q79">
        <v>4</v>
      </c>
      <c r="R79">
        <v>1</v>
      </c>
      <c r="S79">
        <v>1</v>
      </c>
      <c r="U79">
        <v>-5</v>
      </c>
      <c r="W79" s="27">
        <v>1</v>
      </c>
      <c r="Z79">
        <v>6</v>
      </c>
      <c r="AD79">
        <v>3</v>
      </c>
      <c r="AE79">
        <v>3</v>
      </c>
      <c r="AF79">
        <v>4</v>
      </c>
      <c r="AG79">
        <v>3</v>
      </c>
      <c r="AH79">
        <v>6</v>
      </c>
      <c r="AL79">
        <v>1</v>
      </c>
      <c r="AM79">
        <f>SUM(E70:E92)</f>
        <v>580</v>
      </c>
    </row>
    <row r="80" spans="1:38" ht="12.75">
      <c r="A80" t="s">
        <v>70</v>
      </c>
      <c r="B80" t="s">
        <v>61</v>
      </c>
      <c r="C80" t="s">
        <v>47</v>
      </c>
      <c r="D80">
        <v>300000</v>
      </c>
      <c r="E80">
        <f t="shared" si="1"/>
        <v>17</v>
      </c>
      <c r="I80">
        <v>3</v>
      </c>
      <c r="O80">
        <v>3</v>
      </c>
      <c r="P80">
        <v>1</v>
      </c>
      <c r="R80">
        <v>1</v>
      </c>
      <c r="S80">
        <v>1</v>
      </c>
      <c r="V80">
        <v>1</v>
      </c>
      <c r="W80" s="27">
        <v>1</v>
      </c>
      <c r="Z80">
        <v>2</v>
      </c>
      <c r="AG80">
        <v>3</v>
      </c>
      <c r="AL80">
        <v>1</v>
      </c>
    </row>
    <row r="81" spans="1:23" ht="12.75">
      <c r="A81" t="s">
        <v>71</v>
      </c>
      <c r="B81" t="s">
        <v>61</v>
      </c>
      <c r="C81" t="s">
        <v>47</v>
      </c>
      <c r="D81">
        <v>1500000</v>
      </c>
      <c r="E81">
        <f t="shared" si="1"/>
        <v>21</v>
      </c>
      <c r="F81">
        <v>7</v>
      </c>
      <c r="H81">
        <v>5</v>
      </c>
      <c r="I81">
        <v>2</v>
      </c>
      <c r="J81">
        <v>5</v>
      </c>
      <c r="L81">
        <v>1</v>
      </c>
      <c r="M81">
        <v>1</v>
      </c>
      <c r="N81" s="24" t="s">
        <v>459</v>
      </c>
      <c r="W81" s="27"/>
    </row>
    <row r="82" spans="1:38" ht="12.75">
      <c r="A82" t="s">
        <v>72</v>
      </c>
      <c r="B82" t="s">
        <v>61</v>
      </c>
      <c r="C82" t="s">
        <v>47</v>
      </c>
      <c r="D82">
        <v>1000000</v>
      </c>
      <c r="E82">
        <f t="shared" si="1"/>
        <v>51</v>
      </c>
      <c r="F82">
        <v>3</v>
      </c>
      <c r="H82">
        <v>1</v>
      </c>
      <c r="I82">
        <v>3</v>
      </c>
      <c r="J82">
        <v>1</v>
      </c>
      <c r="K82">
        <v>-1</v>
      </c>
      <c r="L82">
        <v>1</v>
      </c>
      <c r="M82">
        <v>1</v>
      </c>
      <c r="N82">
        <v>2</v>
      </c>
      <c r="O82">
        <v>3</v>
      </c>
      <c r="P82">
        <v>3</v>
      </c>
      <c r="R82">
        <v>1</v>
      </c>
      <c r="S82">
        <v>3</v>
      </c>
      <c r="T82">
        <v>2</v>
      </c>
      <c r="U82">
        <v>-1</v>
      </c>
      <c r="V82">
        <v>1</v>
      </c>
      <c r="W82" s="27">
        <v>3</v>
      </c>
      <c r="Z82">
        <v>7</v>
      </c>
      <c r="AD82">
        <v>4</v>
      </c>
      <c r="AE82">
        <v>3</v>
      </c>
      <c r="AG82">
        <v>3</v>
      </c>
      <c r="AH82">
        <v>3</v>
      </c>
      <c r="AJ82">
        <v>1</v>
      </c>
      <c r="AL82">
        <v>4</v>
      </c>
    </row>
    <row r="83" spans="1:23" ht="12.75">
      <c r="A83" t="s">
        <v>396</v>
      </c>
      <c r="B83" t="s">
        <v>61</v>
      </c>
      <c r="C83" t="s">
        <v>47</v>
      </c>
      <c r="D83">
        <v>500000</v>
      </c>
      <c r="E83">
        <f t="shared" si="1"/>
        <v>13</v>
      </c>
      <c r="F83">
        <v>3</v>
      </c>
      <c r="H83">
        <v>1</v>
      </c>
      <c r="I83">
        <v>3</v>
      </c>
      <c r="J83">
        <v>1</v>
      </c>
      <c r="L83">
        <v>1</v>
      </c>
      <c r="M83">
        <v>1</v>
      </c>
      <c r="O83">
        <v>3</v>
      </c>
      <c r="W83" s="27"/>
    </row>
    <row r="84" spans="1:23" ht="12.75">
      <c r="A84" t="s">
        <v>73</v>
      </c>
      <c r="B84" t="s">
        <v>61</v>
      </c>
      <c r="C84" t="s">
        <v>47</v>
      </c>
      <c r="D84">
        <v>500000</v>
      </c>
      <c r="E84">
        <f t="shared" si="1"/>
        <v>0</v>
      </c>
      <c r="W84" s="27"/>
    </row>
    <row r="85" spans="1:38" ht="12.75">
      <c r="A85" t="s">
        <v>74</v>
      </c>
      <c r="B85" t="s">
        <v>61</v>
      </c>
      <c r="C85" t="s">
        <v>47</v>
      </c>
      <c r="D85" s="2">
        <v>300000</v>
      </c>
      <c r="E85">
        <f t="shared" si="1"/>
        <v>14</v>
      </c>
      <c r="F85">
        <v>2</v>
      </c>
      <c r="H85">
        <v>1</v>
      </c>
      <c r="I85">
        <v>3</v>
      </c>
      <c r="J85">
        <v>1</v>
      </c>
      <c r="M85">
        <v>1</v>
      </c>
      <c r="N85">
        <v>-1</v>
      </c>
      <c r="O85">
        <v>3</v>
      </c>
      <c r="P85">
        <v>1</v>
      </c>
      <c r="R85">
        <v>1</v>
      </c>
      <c r="V85">
        <v>-4</v>
      </c>
      <c r="W85" s="27"/>
      <c r="Z85">
        <v>3</v>
      </c>
      <c r="AD85">
        <v>-2</v>
      </c>
      <c r="AL85">
        <v>5</v>
      </c>
    </row>
    <row r="86" spans="1:37" ht="12.75">
      <c r="A86" t="s">
        <v>372</v>
      </c>
      <c r="B86" t="s">
        <v>61</v>
      </c>
      <c r="C86" t="s">
        <v>47</v>
      </c>
      <c r="D86">
        <v>700000</v>
      </c>
      <c r="E86">
        <f t="shared" si="1"/>
        <v>24</v>
      </c>
      <c r="W86" s="27"/>
      <c r="Z86">
        <v>3</v>
      </c>
      <c r="AB86">
        <v>-1</v>
      </c>
      <c r="AD86">
        <v>5</v>
      </c>
      <c r="AE86">
        <v>7</v>
      </c>
      <c r="AF86">
        <v>1</v>
      </c>
      <c r="AG86">
        <v>3</v>
      </c>
      <c r="AH86">
        <v>7</v>
      </c>
      <c r="AK86">
        <v>-1</v>
      </c>
    </row>
    <row r="87" spans="1:35" ht="12.75">
      <c r="A87" t="s">
        <v>75</v>
      </c>
      <c r="B87" t="s">
        <v>61</v>
      </c>
      <c r="C87" t="s">
        <v>55</v>
      </c>
      <c r="D87">
        <v>500000</v>
      </c>
      <c r="E87">
        <f t="shared" si="1"/>
        <v>56</v>
      </c>
      <c r="F87">
        <v>3</v>
      </c>
      <c r="H87">
        <v>1</v>
      </c>
      <c r="I87">
        <v>6</v>
      </c>
      <c r="J87">
        <v>1</v>
      </c>
      <c r="L87">
        <v>1</v>
      </c>
      <c r="M87">
        <v>1</v>
      </c>
      <c r="N87">
        <v>3</v>
      </c>
      <c r="O87">
        <v>3</v>
      </c>
      <c r="P87">
        <v>4</v>
      </c>
      <c r="Q87">
        <v>1</v>
      </c>
      <c r="R87">
        <v>1</v>
      </c>
      <c r="S87">
        <v>3</v>
      </c>
      <c r="T87">
        <v>3</v>
      </c>
      <c r="V87">
        <v>1</v>
      </c>
      <c r="W87" s="27">
        <v>1</v>
      </c>
      <c r="AD87">
        <v>3</v>
      </c>
      <c r="AE87">
        <v>6</v>
      </c>
      <c r="AF87">
        <v>1</v>
      </c>
      <c r="AG87">
        <v>8</v>
      </c>
      <c r="AH87">
        <v>3</v>
      </c>
      <c r="AI87">
        <v>2</v>
      </c>
    </row>
    <row r="88" spans="1:23" ht="12.75">
      <c r="A88" t="s">
        <v>397</v>
      </c>
      <c r="B88" t="s">
        <v>61</v>
      </c>
      <c r="C88" t="s">
        <v>55</v>
      </c>
      <c r="D88">
        <v>500000</v>
      </c>
      <c r="E88">
        <f t="shared" si="1"/>
        <v>0</v>
      </c>
      <c r="W88" s="27"/>
    </row>
    <row r="89" spans="1:38" ht="12.75">
      <c r="A89" t="s">
        <v>398</v>
      </c>
      <c r="B89" t="s">
        <v>61</v>
      </c>
      <c r="C89" t="s">
        <v>55</v>
      </c>
      <c r="D89">
        <v>500000</v>
      </c>
      <c r="E89">
        <f t="shared" si="1"/>
        <v>31</v>
      </c>
      <c r="F89">
        <v>4</v>
      </c>
      <c r="H89">
        <v>6</v>
      </c>
      <c r="I89">
        <v>4</v>
      </c>
      <c r="J89">
        <v>2</v>
      </c>
      <c r="L89">
        <v>1</v>
      </c>
      <c r="M89">
        <v>1</v>
      </c>
      <c r="N89">
        <v>-1</v>
      </c>
      <c r="W89" s="27">
        <v>1</v>
      </c>
      <c r="Z89">
        <v>3</v>
      </c>
      <c r="AA89">
        <v>3</v>
      </c>
      <c r="AD89">
        <v>3</v>
      </c>
      <c r="AH89">
        <v>3</v>
      </c>
      <c r="AL89">
        <v>1</v>
      </c>
    </row>
    <row r="90" spans="1:38" ht="12.75">
      <c r="A90" t="s">
        <v>399</v>
      </c>
      <c r="B90" t="s">
        <v>61</v>
      </c>
      <c r="C90" t="s">
        <v>55</v>
      </c>
      <c r="D90">
        <v>300000</v>
      </c>
      <c r="E90">
        <f t="shared" si="1"/>
        <v>24</v>
      </c>
      <c r="O90">
        <v>3</v>
      </c>
      <c r="P90">
        <v>6</v>
      </c>
      <c r="Q90">
        <v>-1</v>
      </c>
      <c r="S90">
        <v>1</v>
      </c>
      <c r="V90">
        <v>1</v>
      </c>
      <c r="W90" s="27"/>
      <c r="Z90">
        <v>5</v>
      </c>
      <c r="AG90">
        <v>3</v>
      </c>
      <c r="AH90">
        <v>5</v>
      </c>
      <c r="AL90">
        <v>1</v>
      </c>
    </row>
    <row r="91" spans="1:23" ht="12.75">
      <c r="A91" t="s">
        <v>77</v>
      </c>
      <c r="B91" t="s">
        <v>61</v>
      </c>
      <c r="C91" t="s">
        <v>55</v>
      </c>
      <c r="D91">
        <v>500000</v>
      </c>
      <c r="E91">
        <f t="shared" si="1"/>
        <v>8</v>
      </c>
      <c r="O91">
        <v>6</v>
      </c>
      <c r="P91">
        <v>1</v>
      </c>
      <c r="R91">
        <v>1</v>
      </c>
      <c r="W91" s="27"/>
    </row>
    <row r="92" spans="1:38" ht="12.75">
      <c r="A92" t="s">
        <v>78</v>
      </c>
      <c r="B92" t="s">
        <v>61</v>
      </c>
      <c r="C92" t="s">
        <v>55</v>
      </c>
      <c r="D92">
        <v>1000000</v>
      </c>
      <c r="E92">
        <f t="shared" si="1"/>
        <v>66</v>
      </c>
      <c r="F92">
        <v>8</v>
      </c>
      <c r="H92">
        <v>1</v>
      </c>
      <c r="I92">
        <v>2</v>
      </c>
      <c r="J92">
        <v>1</v>
      </c>
      <c r="M92">
        <v>1</v>
      </c>
      <c r="O92">
        <v>5</v>
      </c>
      <c r="P92">
        <v>1</v>
      </c>
      <c r="Q92">
        <v>4</v>
      </c>
      <c r="R92">
        <v>1</v>
      </c>
      <c r="S92">
        <v>7</v>
      </c>
      <c r="U92">
        <v>-1</v>
      </c>
      <c r="V92">
        <v>1</v>
      </c>
      <c r="W92" s="27">
        <v>4</v>
      </c>
      <c r="Z92">
        <v>2</v>
      </c>
      <c r="AD92">
        <v>9</v>
      </c>
      <c r="AE92">
        <v>3</v>
      </c>
      <c r="AF92">
        <v>1</v>
      </c>
      <c r="AG92">
        <v>6</v>
      </c>
      <c r="AH92">
        <v>3</v>
      </c>
      <c r="AI92">
        <v>3</v>
      </c>
      <c r="AK92">
        <v>3</v>
      </c>
      <c r="AL92">
        <v>1</v>
      </c>
    </row>
    <row r="93" spans="1:38" ht="12.75">
      <c r="A93" t="s">
        <v>83</v>
      </c>
      <c r="B93" t="s">
        <v>84</v>
      </c>
      <c r="C93" t="s">
        <v>37</v>
      </c>
      <c r="D93">
        <v>500000</v>
      </c>
      <c r="E93">
        <f t="shared" si="1"/>
        <v>34</v>
      </c>
      <c r="G93">
        <v>4</v>
      </c>
      <c r="Q93">
        <v>1</v>
      </c>
      <c r="R93">
        <v>3</v>
      </c>
      <c r="U93">
        <v>5</v>
      </c>
      <c r="W93" s="27"/>
      <c r="X93">
        <v>8</v>
      </c>
      <c r="Y93">
        <v>4</v>
      </c>
      <c r="AA93">
        <v>3</v>
      </c>
      <c r="AE93">
        <v>1</v>
      </c>
      <c r="AF93">
        <v>1</v>
      </c>
      <c r="AK93">
        <v>1</v>
      </c>
      <c r="AL93">
        <v>3</v>
      </c>
    </row>
    <row r="94" spans="1:38" ht="12.75">
      <c r="A94" t="s">
        <v>489</v>
      </c>
      <c r="B94" t="s">
        <v>84</v>
      </c>
      <c r="C94" t="s">
        <v>37</v>
      </c>
      <c r="D94">
        <v>500000</v>
      </c>
      <c r="E94">
        <f t="shared" si="1"/>
        <v>17</v>
      </c>
      <c r="W94" s="27"/>
      <c r="X94">
        <v>3</v>
      </c>
      <c r="Y94">
        <v>3</v>
      </c>
      <c r="AB94">
        <v>1</v>
      </c>
      <c r="AC94">
        <v>3</v>
      </c>
      <c r="AF94">
        <v>1</v>
      </c>
      <c r="AH94">
        <v>1</v>
      </c>
      <c r="AI94">
        <v>1</v>
      </c>
      <c r="AK94">
        <v>1</v>
      </c>
      <c r="AL94">
        <v>3</v>
      </c>
    </row>
    <row r="95" spans="1:38" ht="12.75">
      <c r="A95" t="s">
        <v>85</v>
      </c>
      <c r="B95" t="s">
        <v>84</v>
      </c>
      <c r="C95" t="s">
        <v>37</v>
      </c>
      <c r="D95">
        <v>500000</v>
      </c>
      <c r="E95">
        <f t="shared" si="1"/>
        <v>39</v>
      </c>
      <c r="F95">
        <v>-5</v>
      </c>
      <c r="G95">
        <v>4</v>
      </c>
      <c r="I95">
        <v>7</v>
      </c>
      <c r="J95">
        <v>4</v>
      </c>
      <c r="K95">
        <v>7</v>
      </c>
      <c r="L95">
        <v>-2</v>
      </c>
      <c r="N95">
        <v>3</v>
      </c>
      <c r="O95">
        <v>4</v>
      </c>
      <c r="P95">
        <v>1</v>
      </c>
      <c r="Q95">
        <v>-2</v>
      </c>
      <c r="R95">
        <v>3</v>
      </c>
      <c r="V95">
        <v>1</v>
      </c>
      <c r="W95" s="27"/>
      <c r="Y95">
        <v>3</v>
      </c>
      <c r="AA95">
        <v>3</v>
      </c>
      <c r="AF95">
        <v>1</v>
      </c>
      <c r="AG95">
        <v>2</v>
      </c>
      <c r="AH95">
        <v>1</v>
      </c>
      <c r="AK95">
        <v>1</v>
      </c>
      <c r="AL95">
        <v>3</v>
      </c>
    </row>
    <row r="96" spans="1:23" ht="12.75">
      <c r="A96" t="s">
        <v>86</v>
      </c>
      <c r="B96" t="s">
        <v>84</v>
      </c>
      <c r="C96" t="s">
        <v>37</v>
      </c>
      <c r="D96">
        <v>1500000</v>
      </c>
      <c r="E96">
        <f t="shared" si="1"/>
        <v>14</v>
      </c>
      <c r="G96">
        <v>4</v>
      </c>
      <c r="I96">
        <v>10</v>
      </c>
      <c r="W96" s="27"/>
    </row>
    <row r="97" spans="1:38" ht="12.75">
      <c r="A97" t="s">
        <v>87</v>
      </c>
      <c r="B97" t="s">
        <v>84</v>
      </c>
      <c r="C97" t="s">
        <v>37</v>
      </c>
      <c r="D97">
        <v>300000</v>
      </c>
      <c r="E97">
        <f t="shared" si="1"/>
        <v>57</v>
      </c>
      <c r="F97">
        <v>-1</v>
      </c>
      <c r="G97">
        <v>4</v>
      </c>
      <c r="K97">
        <v>7</v>
      </c>
      <c r="L97">
        <v>2</v>
      </c>
      <c r="N97">
        <v>3</v>
      </c>
      <c r="O97">
        <v>4</v>
      </c>
      <c r="P97">
        <v>1</v>
      </c>
      <c r="Q97">
        <v>1</v>
      </c>
      <c r="R97">
        <v>5</v>
      </c>
      <c r="T97">
        <v>1</v>
      </c>
      <c r="V97">
        <v>1</v>
      </c>
      <c r="W97" s="27"/>
      <c r="X97">
        <v>2</v>
      </c>
      <c r="Y97">
        <v>4</v>
      </c>
      <c r="AA97">
        <v>5</v>
      </c>
      <c r="AB97">
        <v>2</v>
      </c>
      <c r="AC97">
        <v>6</v>
      </c>
      <c r="AE97">
        <v>1</v>
      </c>
      <c r="AF97">
        <v>1</v>
      </c>
      <c r="AG97">
        <v>2</v>
      </c>
      <c r="AH97">
        <v>1</v>
      </c>
      <c r="AI97">
        <v>1</v>
      </c>
      <c r="AK97">
        <v>1</v>
      </c>
      <c r="AL97">
        <v>3</v>
      </c>
    </row>
    <row r="98" spans="1:37" ht="12.75">
      <c r="A98" t="s">
        <v>88</v>
      </c>
      <c r="B98" t="s">
        <v>84</v>
      </c>
      <c r="C98" t="s">
        <v>37</v>
      </c>
      <c r="D98">
        <v>500000</v>
      </c>
      <c r="E98">
        <f t="shared" si="1"/>
        <v>50</v>
      </c>
      <c r="G98">
        <v>4</v>
      </c>
      <c r="I98">
        <v>5</v>
      </c>
      <c r="J98">
        <v>4</v>
      </c>
      <c r="K98">
        <v>7</v>
      </c>
      <c r="L98">
        <v>1</v>
      </c>
      <c r="N98">
        <v>3</v>
      </c>
      <c r="O98">
        <v>4</v>
      </c>
      <c r="P98">
        <v>1</v>
      </c>
      <c r="R98">
        <v>3</v>
      </c>
      <c r="T98">
        <v>1</v>
      </c>
      <c r="V98">
        <v>2</v>
      </c>
      <c r="W98" s="27"/>
      <c r="X98">
        <v>3</v>
      </c>
      <c r="AA98">
        <v>2</v>
      </c>
      <c r="AB98">
        <v>2</v>
      </c>
      <c r="AC98">
        <v>4</v>
      </c>
      <c r="AE98">
        <v>1</v>
      </c>
      <c r="AH98">
        <v>1</v>
      </c>
      <c r="AI98">
        <v>1</v>
      </c>
      <c r="AK98">
        <v>1</v>
      </c>
    </row>
    <row r="99" spans="1:38" ht="12.75">
      <c r="A99" t="s">
        <v>185</v>
      </c>
      <c r="B99" t="s">
        <v>84</v>
      </c>
      <c r="C99" t="s">
        <v>37</v>
      </c>
      <c r="D99">
        <v>500000</v>
      </c>
      <c r="E99">
        <f t="shared" si="1"/>
        <v>52</v>
      </c>
      <c r="J99">
        <v>3</v>
      </c>
      <c r="K99">
        <v>7</v>
      </c>
      <c r="L99">
        <v>1</v>
      </c>
      <c r="N99">
        <v>3</v>
      </c>
      <c r="O99">
        <v>4</v>
      </c>
      <c r="P99">
        <v>3</v>
      </c>
      <c r="R99">
        <v>3</v>
      </c>
      <c r="T99">
        <v>1</v>
      </c>
      <c r="V99">
        <v>2</v>
      </c>
      <c r="W99" s="27"/>
      <c r="Y99">
        <v>4</v>
      </c>
      <c r="AA99">
        <v>3</v>
      </c>
      <c r="AB99">
        <v>2</v>
      </c>
      <c r="AC99">
        <v>4</v>
      </c>
      <c r="AE99">
        <v>1</v>
      </c>
      <c r="AF99">
        <v>1</v>
      </c>
      <c r="AG99">
        <v>2</v>
      </c>
      <c r="AH99">
        <v>1</v>
      </c>
      <c r="AI99">
        <v>1</v>
      </c>
      <c r="AK99">
        <v>3</v>
      </c>
      <c r="AL99">
        <v>3</v>
      </c>
    </row>
    <row r="100" spans="1:39" ht="12.75">
      <c r="A100" t="s">
        <v>89</v>
      </c>
      <c r="B100" t="s">
        <v>84</v>
      </c>
      <c r="C100" t="s">
        <v>44</v>
      </c>
      <c r="D100">
        <v>1500000</v>
      </c>
      <c r="E100">
        <f t="shared" si="1"/>
        <v>83</v>
      </c>
      <c r="G100">
        <v>6</v>
      </c>
      <c r="I100">
        <v>7</v>
      </c>
      <c r="J100">
        <v>6</v>
      </c>
      <c r="K100">
        <v>9</v>
      </c>
      <c r="L100">
        <v>1</v>
      </c>
      <c r="N100">
        <v>3</v>
      </c>
      <c r="O100">
        <v>6</v>
      </c>
      <c r="P100">
        <v>1</v>
      </c>
      <c r="Q100">
        <v>1</v>
      </c>
      <c r="R100">
        <v>3</v>
      </c>
      <c r="T100">
        <v>1</v>
      </c>
      <c r="V100">
        <v>4</v>
      </c>
      <c r="W100" s="27"/>
      <c r="X100">
        <v>3</v>
      </c>
      <c r="Y100">
        <v>6</v>
      </c>
      <c r="AA100">
        <v>3</v>
      </c>
      <c r="AB100">
        <v>4</v>
      </c>
      <c r="AC100">
        <v>6</v>
      </c>
      <c r="AE100">
        <v>1</v>
      </c>
      <c r="AF100">
        <v>2</v>
      </c>
      <c r="AG100">
        <v>4</v>
      </c>
      <c r="AH100">
        <v>1</v>
      </c>
      <c r="AI100">
        <v>1</v>
      </c>
      <c r="AK100">
        <v>1</v>
      </c>
      <c r="AL100">
        <v>3</v>
      </c>
      <c r="AM100">
        <f>SUM(E93:E113)</f>
        <v>954</v>
      </c>
    </row>
    <row r="101" spans="1:23" ht="12.75">
      <c r="A101" t="s">
        <v>90</v>
      </c>
      <c r="B101" t="s">
        <v>84</v>
      </c>
      <c r="C101" t="s">
        <v>44</v>
      </c>
      <c r="D101">
        <v>300000</v>
      </c>
      <c r="E101">
        <f t="shared" si="1"/>
        <v>1</v>
      </c>
      <c r="I101">
        <v>1</v>
      </c>
      <c r="W101" s="27"/>
    </row>
    <row r="102" spans="1:38" ht="12.75">
      <c r="A102" t="s">
        <v>91</v>
      </c>
      <c r="B102" t="s">
        <v>84</v>
      </c>
      <c r="C102" t="s">
        <v>47</v>
      </c>
      <c r="D102">
        <v>500000</v>
      </c>
      <c r="E102">
        <f t="shared" si="1"/>
        <v>74</v>
      </c>
      <c r="G102">
        <v>5</v>
      </c>
      <c r="I102">
        <v>4</v>
      </c>
      <c r="J102">
        <v>3</v>
      </c>
      <c r="K102">
        <v>6</v>
      </c>
      <c r="L102">
        <v>1</v>
      </c>
      <c r="N102">
        <v>3</v>
      </c>
      <c r="O102">
        <v>3</v>
      </c>
      <c r="P102">
        <v>5</v>
      </c>
      <c r="Q102">
        <v>5</v>
      </c>
      <c r="R102">
        <v>9</v>
      </c>
      <c r="T102">
        <v>5</v>
      </c>
      <c r="U102">
        <v>2</v>
      </c>
      <c r="V102">
        <v>1</v>
      </c>
      <c r="W102" s="27"/>
      <c r="X102">
        <v>3</v>
      </c>
      <c r="Y102">
        <v>3</v>
      </c>
      <c r="AB102">
        <v>1</v>
      </c>
      <c r="AC102">
        <v>3</v>
      </c>
      <c r="AE102">
        <v>1</v>
      </c>
      <c r="AF102">
        <v>4</v>
      </c>
      <c r="AG102">
        <v>1</v>
      </c>
      <c r="AH102">
        <v>1</v>
      </c>
      <c r="AI102">
        <v>1</v>
      </c>
      <c r="AK102">
        <v>1</v>
      </c>
      <c r="AL102">
        <v>3</v>
      </c>
    </row>
    <row r="103" spans="1:23" ht="12.75">
      <c r="A103" t="s">
        <v>92</v>
      </c>
      <c r="B103" t="s">
        <v>84</v>
      </c>
      <c r="C103" t="s">
        <v>47</v>
      </c>
      <c r="D103">
        <v>1000000</v>
      </c>
      <c r="E103">
        <f t="shared" si="1"/>
        <v>24</v>
      </c>
      <c r="I103">
        <v>3</v>
      </c>
      <c r="K103">
        <v>6</v>
      </c>
      <c r="L103">
        <v>1</v>
      </c>
      <c r="N103">
        <v>3</v>
      </c>
      <c r="O103">
        <v>3</v>
      </c>
      <c r="Q103">
        <v>1</v>
      </c>
      <c r="R103">
        <v>5</v>
      </c>
      <c r="T103">
        <v>1</v>
      </c>
      <c r="V103">
        <v>1</v>
      </c>
      <c r="W103" s="27"/>
    </row>
    <row r="104" spans="1:35" ht="12.75">
      <c r="A104" t="s">
        <v>93</v>
      </c>
      <c r="B104" t="s">
        <v>84</v>
      </c>
      <c r="C104" t="s">
        <v>47</v>
      </c>
      <c r="D104">
        <v>1000000</v>
      </c>
      <c r="E104">
        <f t="shared" si="1"/>
        <v>41</v>
      </c>
      <c r="G104">
        <v>2</v>
      </c>
      <c r="I104">
        <v>4</v>
      </c>
      <c r="J104">
        <v>3</v>
      </c>
      <c r="K104">
        <v>6</v>
      </c>
      <c r="L104">
        <v>1</v>
      </c>
      <c r="M104">
        <v>-1</v>
      </c>
      <c r="N104">
        <v>2</v>
      </c>
      <c r="O104">
        <v>2</v>
      </c>
      <c r="Q104">
        <v>1</v>
      </c>
      <c r="V104">
        <v>1</v>
      </c>
      <c r="W104" s="27"/>
      <c r="X104">
        <v>3</v>
      </c>
      <c r="Y104">
        <v>2</v>
      </c>
      <c r="AA104">
        <v>3</v>
      </c>
      <c r="AB104">
        <v>1</v>
      </c>
      <c r="AC104">
        <v>5</v>
      </c>
      <c r="AE104">
        <v>1</v>
      </c>
      <c r="AF104">
        <v>2</v>
      </c>
      <c r="AG104">
        <v>1</v>
      </c>
      <c r="AH104">
        <v>1</v>
      </c>
      <c r="AI104">
        <v>1</v>
      </c>
    </row>
    <row r="105" spans="1:38" ht="12.75">
      <c r="A105" t="s">
        <v>94</v>
      </c>
      <c r="B105" t="s">
        <v>84</v>
      </c>
      <c r="C105" t="s">
        <v>47</v>
      </c>
      <c r="D105">
        <v>1500000</v>
      </c>
      <c r="E105">
        <f t="shared" si="1"/>
        <v>74</v>
      </c>
      <c r="I105">
        <v>6</v>
      </c>
      <c r="J105">
        <v>3</v>
      </c>
      <c r="K105">
        <v>14</v>
      </c>
      <c r="L105">
        <v>1</v>
      </c>
      <c r="N105">
        <v>3</v>
      </c>
      <c r="O105">
        <v>3</v>
      </c>
      <c r="P105">
        <v>1</v>
      </c>
      <c r="Q105">
        <v>1</v>
      </c>
      <c r="R105">
        <v>7</v>
      </c>
      <c r="T105">
        <v>1</v>
      </c>
      <c r="U105">
        <v>-1</v>
      </c>
      <c r="V105">
        <v>1</v>
      </c>
      <c r="W105" s="27"/>
      <c r="X105">
        <v>5</v>
      </c>
      <c r="AA105">
        <v>5</v>
      </c>
      <c r="AB105">
        <v>1</v>
      </c>
      <c r="AC105">
        <v>3</v>
      </c>
      <c r="AE105">
        <v>5</v>
      </c>
      <c r="AF105">
        <v>6</v>
      </c>
      <c r="AG105">
        <v>1</v>
      </c>
      <c r="AH105">
        <v>1</v>
      </c>
      <c r="AI105">
        <v>3</v>
      </c>
      <c r="AK105">
        <v>1</v>
      </c>
      <c r="AL105">
        <v>3</v>
      </c>
    </row>
    <row r="106" spans="1:38" ht="12.75">
      <c r="A106" t="s">
        <v>400</v>
      </c>
      <c r="B106" t="s">
        <v>84</v>
      </c>
      <c r="C106" t="s">
        <v>47</v>
      </c>
      <c r="D106">
        <v>1000000</v>
      </c>
      <c r="E106">
        <f t="shared" si="1"/>
        <v>75</v>
      </c>
      <c r="G106">
        <v>2</v>
      </c>
      <c r="I106">
        <v>3</v>
      </c>
      <c r="J106">
        <v>3</v>
      </c>
      <c r="K106">
        <v>14</v>
      </c>
      <c r="L106">
        <v>1</v>
      </c>
      <c r="M106">
        <v>-1</v>
      </c>
      <c r="N106">
        <v>3</v>
      </c>
      <c r="O106">
        <v>3</v>
      </c>
      <c r="P106">
        <v>1</v>
      </c>
      <c r="Q106">
        <v>1</v>
      </c>
      <c r="R106">
        <v>7</v>
      </c>
      <c r="T106">
        <v>1</v>
      </c>
      <c r="V106">
        <v>1</v>
      </c>
      <c r="W106" s="27"/>
      <c r="X106">
        <v>3</v>
      </c>
      <c r="Y106">
        <v>2</v>
      </c>
      <c r="AA106">
        <v>11</v>
      </c>
      <c r="AB106">
        <v>1</v>
      </c>
      <c r="AC106">
        <v>3</v>
      </c>
      <c r="AE106">
        <v>3</v>
      </c>
      <c r="AF106">
        <v>4</v>
      </c>
      <c r="AG106">
        <v>1</v>
      </c>
      <c r="AH106">
        <v>1</v>
      </c>
      <c r="AI106">
        <v>1</v>
      </c>
      <c r="AJ106">
        <v>2</v>
      </c>
      <c r="AK106">
        <v>1</v>
      </c>
      <c r="AL106">
        <v>3</v>
      </c>
    </row>
    <row r="107" spans="1:29" ht="12.75">
      <c r="A107" t="s">
        <v>95</v>
      </c>
      <c r="B107" t="s">
        <v>84</v>
      </c>
      <c r="C107" t="s">
        <v>47</v>
      </c>
      <c r="D107">
        <v>1000000</v>
      </c>
      <c r="E107">
        <f t="shared" si="1"/>
        <v>47</v>
      </c>
      <c r="G107">
        <v>3</v>
      </c>
      <c r="I107">
        <v>4</v>
      </c>
      <c r="J107">
        <v>7</v>
      </c>
      <c r="K107">
        <v>3</v>
      </c>
      <c r="N107">
        <v>7</v>
      </c>
      <c r="O107">
        <v>3</v>
      </c>
      <c r="P107">
        <v>1</v>
      </c>
      <c r="Q107">
        <v>4</v>
      </c>
      <c r="R107">
        <v>3</v>
      </c>
      <c r="T107">
        <v>1</v>
      </c>
      <c r="V107">
        <v>1</v>
      </c>
      <c r="W107" s="27"/>
      <c r="X107">
        <v>2</v>
      </c>
      <c r="Y107">
        <v>4</v>
      </c>
      <c r="AB107">
        <v>1</v>
      </c>
      <c r="AC107">
        <v>3</v>
      </c>
    </row>
    <row r="108" spans="1:35" ht="12.75">
      <c r="A108" t="s">
        <v>387</v>
      </c>
      <c r="B108" t="s">
        <v>84</v>
      </c>
      <c r="C108" t="s">
        <v>47</v>
      </c>
      <c r="D108">
        <v>300000</v>
      </c>
      <c r="E108">
        <f t="shared" si="1"/>
        <v>2</v>
      </c>
      <c r="W108" s="27"/>
      <c r="AG108">
        <v>1</v>
      </c>
      <c r="AI108">
        <v>1</v>
      </c>
    </row>
    <row r="109" spans="1:38" ht="12.75">
      <c r="A109" t="s">
        <v>96</v>
      </c>
      <c r="B109" t="s">
        <v>84</v>
      </c>
      <c r="C109" t="s">
        <v>55</v>
      </c>
      <c r="D109">
        <v>2000000</v>
      </c>
      <c r="E109">
        <f t="shared" si="1"/>
        <v>71</v>
      </c>
      <c r="G109">
        <v>6</v>
      </c>
      <c r="I109">
        <v>4</v>
      </c>
      <c r="J109">
        <v>5</v>
      </c>
      <c r="K109">
        <v>11</v>
      </c>
      <c r="L109">
        <v>1</v>
      </c>
      <c r="N109">
        <v>5</v>
      </c>
      <c r="O109">
        <v>2</v>
      </c>
      <c r="Q109">
        <v>1</v>
      </c>
      <c r="R109">
        <v>9</v>
      </c>
      <c r="W109" s="27"/>
      <c r="X109">
        <v>5</v>
      </c>
      <c r="Y109">
        <v>5</v>
      </c>
      <c r="AA109">
        <v>2</v>
      </c>
      <c r="AC109">
        <v>6</v>
      </c>
      <c r="AE109">
        <v>1</v>
      </c>
      <c r="AF109">
        <v>2</v>
      </c>
      <c r="AI109">
        <v>1</v>
      </c>
      <c r="AK109">
        <v>1</v>
      </c>
      <c r="AL109">
        <v>4</v>
      </c>
    </row>
    <row r="110" spans="1:23" ht="12.75">
      <c r="A110" t="s">
        <v>401</v>
      </c>
      <c r="B110" t="s">
        <v>84</v>
      </c>
      <c r="C110" t="s">
        <v>55</v>
      </c>
      <c r="D110">
        <v>700000</v>
      </c>
      <c r="E110">
        <f t="shared" si="1"/>
        <v>8</v>
      </c>
      <c r="I110">
        <v>3</v>
      </c>
      <c r="K110">
        <v>3</v>
      </c>
      <c r="T110">
        <v>1</v>
      </c>
      <c r="V110">
        <v>1</v>
      </c>
      <c r="W110" s="27"/>
    </row>
    <row r="111" spans="1:35" ht="12.75">
      <c r="A111" t="s">
        <v>98</v>
      </c>
      <c r="B111" t="s">
        <v>84</v>
      </c>
      <c r="C111" t="s">
        <v>55</v>
      </c>
      <c r="D111">
        <v>700000</v>
      </c>
      <c r="E111">
        <f t="shared" si="1"/>
        <v>3</v>
      </c>
      <c r="W111" s="27"/>
      <c r="AB111">
        <v>1</v>
      </c>
      <c r="AH111">
        <v>1</v>
      </c>
      <c r="AI111">
        <v>1</v>
      </c>
    </row>
    <row r="112" spans="1:38" ht="12.75">
      <c r="A112" t="s">
        <v>99</v>
      </c>
      <c r="B112" t="s">
        <v>84</v>
      </c>
      <c r="C112" t="s">
        <v>55</v>
      </c>
      <c r="D112">
        <v>700000</v>
      </c>
      <c r="E112">
        <f t="shared" si="1"/>
        <v>123</v>
      </c>
      <c r="G112">
        <v>3</v>
      </c>
      <c r="I112">
        <v>7</v>
      </c>
      <c r="J112">
        <v>8</v>
      </c>
      <c r="K112">
        <v>11</v>
      </c>
      <c r="L112">
        <v>4</v>
      </c>
      <c r="N112">
        <v>3</v>
      </c>
      <c r="O112">
        <v>12</v>
      </c>
      <c r="P112">
        <v>1</v>
      </c>
      <c r="Q112">
        <v>4</v>
      </c>
      <c r="R112">
        <v>6</v>
      </c>
      <c r="T112">
        <v>3</v>
      </c>
      <c r="U112">
        <v>5</v>
      </c>
      <c r="V112">
        <v>1</v>
      </c>
      <c r="W112" s="27"/>
      <c r="X112">
        <v>6</v>
      </c>
      <c r="Y112">
        <v>6</v>
      </c>
      <c r="AA112">
        <v>12</v>
      </c>
      <c r="AB112">
        <v>1</v>
      </c>
      <c r="AC112">
        <v>6</v>
      </c>
      <c r="AE112">
        <v>1</v>
      </c>
      <c r="AF112">
        <v>5</v>
      </c>
      <c r="AG112">
        <v>1</v>
      </c>
      <c r="AH112">
        <v>6</v>
      </c>
      <c r="AI112">
        <v>1</v>
      </c>
      <c r="AK112">
        <v>4</v>
      </c>
      <c r="AL112">
        <v>6</v>
      </c>
    </row>
    <row r="113" spans="1:38" ht="12.75">
      <c r="A113" t="s">
        <v>330</v>
      </c>
      <c r="B113" t="s">
        <v>84</v>
      </c>
      <c r="C113" t="s">
        <v>55</v>
      </c>
      <c r="D113">
        <v>1500000</v>
      </c>
      <c r="E113">
        <f t="shared" si="1"/>
        <v>65</v>
      </c>
      <c r="G113">
        <v>3</v>
      </c>
      <c r="I113">
        <v>4</v>
      </c>
      <c r="K113">
        <v>5</v>
      </c>
      <c r="L113">
        <v>1</v>
      </c>
      <c r="N113">
        <v>6</v>
      </c>
      <c r="O113">
        <v>3</v>
      </c>
      <c r="P113">
        <v>1</v>
      </c>
      <c r="R113">
        <v>3</v>
      </c>
      <c r="T113">
        <v>1</v>
      </c>
      <c r="W113" s="27"/>
      <c r="X113">
        <v>3</v>
      </c>
      <c r="Y113">
        <v>3</v>
      </c>
      <c r="AA113">
        <v>8</v>
      </c>
      <c r="AB113">
        <v>1</v>
      </c>
      <c r="AC113">
        <v>3</v>
      </c>
      <c r="AE113">
        <v>1</v>
      </c>
      <c r="AF113">
        <v>2</v>
      </c>
      <c r="AG113">
        <v>1</v>
      </c>
      <c r="AH113">
        <v>3</v>
      </c>
      <c r="AI113">
        <v>4</v>
      </c>
      <c r="AJ113">
        <v>2</v>
      </c>
      <c r="AK113">
        <v>4</v>
      </c>
      <c r="AL113">
        <v>3</v>
      </c>
    </row>
    <row r="114" spans="1:23" ht="12.75">
      <c r="A114" t="s">
        <v>100</v>
      </c>
      <c r="B114" t="s">
        <v>101</v>
      </c>
      <c r="C114" t="s">
        <v>37</v>
      </c>
      <c r="D114">
        <v>250000</v>
      </c>
      <c r="E114">
        <f t="shared" si="1"/>
        <v>0</v>
      </c>
      <c r="W114" s="27"/>
    </row>
    <row r="115" spans="1:23" ht="12.75">
      <c r="A115" t="s">
        <v>102</v>
      </c>
      <c r="B115" t="s">
        <v>101</v>
      </c>
      <c r="C115" t="s">
        <v>37</v>
      </c>
      <c r="D115">
        <v>700000</v>
      </c>
      <c r="E115">
        <f t="shared" si="1"/>
        <v>32</v>
      </c>
      <c r="F115">
        <v>3</v>
      </c>
      <c r="G115">
        <v>4</v>
      </c>
      <c r="I115">
        <v>3</v>
      </c>
      <c r="J115">
        <v>1</v>
      </c>
      <c r="K115">
        <v>-1</v>
      </c>
      <c r="M115">
        <v>2</v>
      </c>
      <c r="N115">
        <v>3</v>
      </c>
      <c r="P115">
        <v>3</v>
      </c>
      <c r="S115">
        <v>8</v>
      </c>
      <c r="T115">
        <v>3</v>
      </c>
      <c r="V115">
        <v>3</v>
      </c>
      <c r="W115" s="27"/>
    </row>
    <row r="116" spans="1:34" ht="12.75">
      <c r="A116" t="s">
        <v>344</v>
      </c>
      <c r="B116" t="s">
        <v>101</v>
      </c>
      <c r="C116" t="s">
        <v>37</v>
      </c>
      <c r="D116">
        <v>700000</v>
      </c>
      <c r="E116">
        <f t="shared" si="1"/>
        <v>34</v>
      </c>
      <c r="F116">
        <v>2</v>
      </c>
      <c r="G116">
        <v>4</v>
      </c>
      <c r="I116">
        <v>4</v>
      </c>
      <c r="J116">
        <v>1</v>
      </c>
      <c r="K116">
        <v>-2</v>
      </c>
      <c r="M116">
        <v>1</v>
      </c>
      <c r="O116">
        <v>-1</v>
      </c>
      <c r="P116">
        <v>3</v>
      </c>
      <c r="S116">
        <v>4</v>
      </c>
      <c r="T116">
        <v>3</v>
      </c>
      <c r="V116">
        <v>3</v>
      </c>
      <c r="W116" s="27"/>
      <c r="X116">
        <v>4</v>
      </c>
      <c r="Y116">
        <v>1</v>
      </c>
      <c r="AA116">
        <v>2</v>
      </c>
      <c r="AB116">
        <v>1</v>
      </c>
      <c r="AC116">
        <v>4</v>
      </c>
      <c r="AG116">
        <v>1</v>
      </c>
      <c r="AH116">
        <v>-1</v>
      </c>
    </row>
    <row r="117" spans="1:35" ht="12.75">
      <c r="A117" t="s">
        <v>107</v>
      </c>
      <c r="B117" t="s">
        <v>101</v>
      </c>
      <c r="C117" t="s">
        <v>37</v>
      </c>
      <c r="D117">
        <v>1000000</v>
      </c>
      <c r="E117">
        <f t="shared" si="1"/>
        <v>40</v>
      </c>
      <c r="F117">
        <v>3</v>
      </c>
      <c r="G117">
        <v>4</v>
      </c>
      <c r="I117">
        <v>6</v>
      </c>
      <c r="J117">
        <v>3</v>
      </c>
      <c r="K117">
        <v>-4</v>
      </c>
      <c r="M117">
        <v>2</v>
      </c>
      <c r="P117">
        <v>3</v>
      </c>
      <c r="S117">
        <v>4</v>
      </c>
      <c r="T117">
        <v>6</v>
      </c>
      <c r="V117">
        <v>3</v>
      </c>
      <c r="W117" s="27"/>
      <c r="X117">
        <v>4</v>
      </c>
      <c r="Y117">
        <v>1</v>
      </c>
      <c r="AB117">
        <v>1</v>
      </c>
      <c r="AG117">
        <v>1</v>
      </c>
      <c r="AH117">
        <v>-1</v>
      </c>
      <c r="AI117">
        <v>4</v>
      </c>
    </row>
    <row r="118" spans="1:23" ht="12.75">
      <c r="A118" t="s">
        <v>103</v>
      </c>
      <c r="B118" t="s">
        <v>101</v>
      </c>
      <c r="C118" t="s">
        <v>37</v>
      </c>
      <c r="D118">
        <v>700000</v>
      </c>
      <c r="E118">
        <f t="shared" si="1"/>
        <v>7</v>
      </c>
      <c r="F118">
        <v>3</v>
      </c>
      <c r="I118">
        <v>1</v>
      </c>
      <c r="J118">
        <v>1</v>
      </c>
      <c r="P118">
        <v>3</v>
      </c>
      <c r="Q118">
        <v>-1</v>
      </c>
      <c r="R118" s="24" t="s">
        <v>462</v>
      </c>
      <c r="W118" s="27"/>
    </row>
    <row r="119" spans="1:33" ht="12.75">
      <c r="A119" t="s">
        <v>402</v>
      </c>
      <c r="B119" t="s">
        <v>101</v>
      </c>
      <c r="C119" t="s">
        <v>37</v>
      </c>
      <c r="D119">
        <v>500000</v>
      </c>
      <c r="E119">
        <f t="shared" si="1"/>
        <v>43</v>
      </c>
      <c r="F119">
        <v>5</v>
      </c>
      <c r="G119">
        <v>9</v>
      </c>
      <c r="I119">
        <v>8</v>
      </c>
      <c r="M119">
        <v>2</v>
      </c>
      <c r="P119">
        <v>3</v>
      </c>
      <c r="S119">
        <v>6</v>
      </c>
      <c r="T119">
        <v>4</v>
      </c>
      <c r="U119">
        <v>2</v>
      </c>
      <c r="V119">
        <v>3</v>
      </c>
      <c r="W119" s="27"/>
      <c r="AG119">
        <v>1</v>
      </c>
    </row>
    <row r="120" spans="1:35" ht="12.75">
      <c r="A120" t="s">
        <v>331</v>
      </c>
      <c r="B120" t="s">
        <v>101</v>
      </c>
      <c r="C120" t="s">
        <v>37</v>
      </c>
      <c r="D120">
        <v>500000</v>
      </c>
      <c r="E120">
        <f t="shared" si="1"/>
        <v>8</v>
      </c>
      <c r="N120">
        <v>-1</v>
      </c>
      <c r="U120">
        <v>-1</v>
      </c>
      <c r="W120" s="27"/>
      <c r="Y120">
        <v>1</v>
      </c>
      <c r="AC120">
        <v>4</v>
      </c>
      <c r="AE120">
        <v>1</v>
      </c>
      <c r="AI120">
        <v>4</v>
      </c>
    </row>
    <row r="121" spans="1:37" ht="12.75">
      <c r="A121" t="s">
        <v>119</v>
      </c>
      <c r="B121" t="s">
        <v>101</v>
      </c>
      <c r="C121" t="s">
        <v>37</v>
      </c>
      <c r="D121">
        <v>500000</v>
      </c>
      <c r="E121">
        <f t="shared" si="1"/>
        <v>12</v>
      </c>
      <c r="R121">
        <v>-5</v>
      </c>
      <c r="S121">
        <v>3</v>
      </c>
      <c r="T121">
        <v>4</v>
      </c>
      <c r="V121">
        <v>3</v>
      </c>
      <c r="W121" s="27"/>
      <c r="X121">
        <v>4</v>
      </c>
      <c r="AF121">
        <v>1</v>
      </c>
      <c r="AI121">
        <v>4</v>
      </c>
      <c r="AJ121">
        <v>-1</v>
      </c>
      <c r="AK121">
        <v>-1</v>
      </c>
    </row>
    <row r="122" spans="1:37" ht="12.75">
      <c r="A122" t="s">
        <v>487</v>
      </c>
      <c r="B122" t="s">
        <v>101</v>
      </c>
      <c r="C122" t="s">
        <v>37</v>
      </c>
      <c r="D122">
        <v>250000</v>
      </c>
      <c r="E122">
        <f t="shared" si="1"/>
        <v>8</v>
      </c>
      <c r="W122" s="27"/>
      <c r="X122">
        <v>2</v>
      </c>
      <c r="Y122">
        <v>1</v>
      </c>
      <c r="AA122">
        <v>-1</v>
      </c>
      <c r="AB122">
        <v>3</v>
      </c>
      <c r="AC122">
        <v>2</v>
      </c>
      <c r="AG122">
        <v>1</v>
      </c>
      <c r="AI122">
        <v>2</v>
      </c>
      <c r="AK122">
        <v>-2</v>
      </c>
    </row>
    <row r="123" spans="1:29" ht="12.75">
      <c r="A123" t="s">
        <v>488</v>
      </c>
      <c r="B123" t="s">
        <v>101</v>
      </c>
      <c r="C123" t="s">
        <v>37</v>
      </c>
      <c r="D123">
        <v>250000</v>
      </c>
      <c r="E123">
        <f t="shared" si="1"/>
        <v>3</v>
      </c>
      <c r="W123" s="27"/>
      <c r="AC123">
        <v>3</v>
      </c>
    </row>
    <row r="124" spans="1:39" ht="12.75">
      <c r="A124" t="s">
        <v>356</v>
      </c>
      <c r="B124" t="s">
        <v>101</v>
      </c>
      <c r="C124" t="s">
        <v>44</v>
      </c>
      <c r="D124">
        <v>700000</v>
      </c>
      <c r="E124">
        <f t="shared" si="1"/>
        <v>54</v>
      </c>
      <c r="G124">
        <v>6</v>
      </c>
      <c r="I124">
        <v>4</v>
      </c>
      <c r="J124">
        <v>1</v>
      </c>
      <c r="M124">
        <v>4</v>
      </c>
      <c r="P124">
        <v>3</v>
      </c>
      <c r="S124">
        <v>6</v>
      </c>
      <c r="T124">
        <v>4</v>
      </c>
      <c r="V124">
        <v>3</v>
      </c>
      <c r="W124" s="27"/>
      <c r="X124">
        <v>6</v>
      </c>
      <c r="Y124">
        <v>1</v>
      </c>
      <c r="AB124">
        <v>1</v>
      </c>
      <c r="AC124">
        <v>6</v>
      </c>
      <c r="AE124">
        <v>1</v>
      </c>
      <c r="AF124">
        <v>1</v>
      </c>
      <c r="AG124">
        <v>1</v>
      </c>
      <c r="AI124">
        <v>6</v>
      </c>
      <c r="AM124">
        <f>SUM(E114:E137)</f>
        <v>653</v>
      </c>
    </row>
    <row r="125" spans="1:23" ht="12.75">
      <c r="A125" t="s">
        <v>104</v>
      </c>
      <c r="B125" t="s">
        <v>101</v>
      </c>
      <c r="C125" t="s">
        <v>44</v>
      </c>
      <c r="D125">
        <v>700000</v>
      </c>
      <c r="E125">
        <f t="shared" si="1"/>
        <v>3</v>
      </c>
      <c r="F125">
        <v>3</v>
      </c>
      <c r="W125" s="27"/>
    </row>
    <row r="126" spans="1:35" ht="12.75">
      <c r="A126" t="s">
        <v>105</v>
      </c>
      <c r="B126" t="s">
        <v>101</v>
      </c>
      <c r="C126" t="s">
        <v>47</v>
      </c>
      <c r="D126">
        <v>500000</v>
      </c>
      <c r="E126">
        <f t="shared" si="1"/>
        <v>31</v>
      </c>
      <c r="G126">
        <v>3</v>
      </c>
      <c r="I126">
        <v>4</v>
      </c>
      <c r="J126">
        <v>1</v>
      </c>
      <c r="P126">
        <v>5</v>
      </c>
      <c r="S126">
        <v>3</v>
      </c>
      <c r="T126">
        <v>3</v>
      </c>
      <c r="V126">
        <v>3</v>
      </c>
      <c r="W126" s="27"/>
      <c r="X126">
        <v>3</v>
      </c>
      <c r="Y126">
        <v>1</v>
      </c>
      <c r="AC126">
        <v>3</v>
      </c>
      <c r="AI126">
        <v>2</v>
      </c>
    </row>
    <row r="127" spans="1:25" ht="12.75">
      <c r="A127" t="s">
        <v>274</v>
      </c>
      <c r="B127" t="s">
        <v>101</v>
      </c>
      <c r="C127" t="s">
        <v>47</v>
      </c>
      <c r="D127">
        <v>1000000</v>
      </c>
      <c r="E127">
        <f t="shared" si="1"/>
        <v>31</v>
      </c>
      <c r="F127">
        <v>7</v>
      </c>
      <c r="G127">
        <v>5</v>
      </c>
      <c r="I127">
        <v>3</v>
      </c>
      <c r="J127">
        <v>1</v>
      </c>
      <c r="R127">
        <v>-1</v>
      </c>
      <c r="T127">
        <v>3</v>
      </c>
      <c r="U127">
        <v>6</v>
      </c>
      <c r="V127">
        <v>3</v>
      </c>
      <c r="W127" s="27"/>
      <c r="X127">
        <v>3</v>
      </c>
      <c r="Y127">
        <v>1</v>
      </c>
    </row>
    <row r="128" spans="1:23" ht="12.75">
      <c r="A128" t="s">
        <v>403</v>
      </c>
      <c r="B128" t="s">
        <v>101</v>
      </c>
      <c r="C128" t="s">
        <v>47</v>
      </c>
      <c r="D128">
        <v>500000</v>
      </c>
      <c r="E128">
        <f t="shared" si="1"/>
        <v>1</v>
      </c>
      <c r="J128">
        <v>1</v>
      </c>
      <c r="W128" s="27"/>
    </row>
    <row r="129" spans="1:34" ht="12.75">
      <c r="A129" t="s">
        <v>108</v>
      </c>
      <c r="B129" t="s">
        <v>101</v>
      </c>
      <c r="C129" t="s">
        <v>47</v>
      </c>
      <c r="D129">
        <v>500000</v>
      </c>
      <c r="E129">
        <f t="shared" si="1"/>
        <v>60</v>
      </c>
      <c r="F129">
        <v>7</v>
      </c>
      <c r="G129">
        <v>8</v>
      </c>
      <c r="I129">
        <v>6</v>
      </c>
      <c r="J129">
        <v>1</v>
      </c>
      <c r="K129">
        <v>-1</v>
      </c>
      <c r="M129">
        <v>1</v>
      </c>
      <c r="P129">
        <v>6</v>
      </c>
      <c r="S129">
        <v>3</v>
      </c>
      <c r="T129">
        <v>3</v>
      </c>
      <c r="V129">
        <v>11</v>
      </c>
      <c r="W129" s="27"/>
      <c r="X129">
        <v>5</v>
      </c>
      <c r="Y129">
        <v>1</v>
      </c>
      <c r="AB129">
        <v>1</v>
      </c>
      <c r="AC129">
        <v>6</v>
      </c>
      <c r="AE129">
        <v>1</v>
      </c>
      <c r="AF129">
        <v>1</v>
      </c>
      <c r="AG129">
        <v>1</v>
      </c>
      <c r="AH129">
        <v>-1</v>
      </c>
    </row>
    <row r="130" spans="1:38" ht="12.75">
      <c r="A130" t="s">
        <v>333</v>
      </c>
      <c r="B130" t="s">
        <v>101</v>
      </c>
      <c r="C130" t="s">
        <v>47</v>
      </c>
      <c r="D130">
        <v>500000</v>
      </c>
      <c r="E130">
        <f t="shared" si="1"/>
        <v>20</v>
      </c>
      <c r="F130">
        <v>3</v>
      </c>
      <c r="I130">
        <v>3</v>
      </c>
      <c r="S130">
        <v>3</v>
      </c>
      <c r="T130">
        <v>4</v>
      </c>
      <c r="W130" s="27"/>
      <c r="X130">
        <v>3</v>
      </c>
      <c r="AC130">
        <v>3</v>
      </c>
      <c r="AK130">
        <v>-1</v>
      </c>
      <c r="AL130">
        <v>2</v>
      </c>
    </row>
    <row r="131" spans="1:35" ht="12.75">
      <c r="A131" t="s">
        <v>404</v>
      </c>
      <c r="B131" t="s">
        <v>101</v>
      </c>
      <c r="C131" t="s">
        <v>55</v>
      </c>
      <c r="D131">
        <v>1000000</v>
      </c>
      <c r="E131">
        <f aca="true" t="shared" si="2" ref="E131:E194">SUM(F131:AL131)</f>
        <v>41</v>
      </c>
      <c r="F131">
        <v>3</v>
      </c>
      <c r="G131">
        <v>3</v>
      </c>
      <c r="I131">
        <v>6</v>
      </c>
      <c r="J131">
        <v>1</v>
      </c>
      <c r="N131">
        <v>-1</v>
      </c>
      <c r="P131">
        <v>3</v>
      </c>
      <c r="S131">
        <v>3</v>
      </c>
      <c r="T131">
        <v>3</v>
      </c>
      <c r="V131">
        <v>3</v>
      </c>
      <c r="W131" s="27"/>
      <c r="X131">
        <v>6</v>
      </c>
      <c r="Y131">
        <v>4</v>
      </c>
      <c r="AA131">
        <v>-1</v>
      </c>
      <c r="AB131">
        <v>4</v>
      </c>
      <c r="AC131">
        <v>-1</v>
      </c>
      <c r="AE131">
        <v>1</v>
      </c>
      <c r="AF131">
        <v>1</v>
      </c>
      <c r="AI131">
        <v>3</v>
      </c>
    </row>
    <row r="132" spans="1:23" ht="12.75">
      <c r="A132" t="s">
        <v>405</v>
      </c>
      <c r="B132" t="s">
        <v>101</v>
      </c>
      <c r="C132" t="s">
        <v>55</v>
      </c>
      <c r="D132">
        <v>300000</v>
      </c>
      <c r="E132">
        <f t="shared" si="2"/>
        <v>1</v>
      </c>
      <c r="T132">
        <v>1</v>
      </c>
      <c r="W132" s="27"/>
    </row>
    <row r="133" spans="1:38" ht="12.75">
      <c r="A133" t="s">
        <v>332</v>
      </c>
      <c r="B133" t="s">
        <v>101</v>
      </c>
      <c r="C133" t="s">
        <v>55</v>
      </c>
      <c r="D133">
        <v>1500000</v>
      </c>
      <c r="E133">
        <f t="shared" si="2"/>
        <v>67</v>
      </c>
      <c r="F133">
        <v>8</v>
      </c>
      <c r="G133">
        <v>3</v>
      </c>
      <c r="I133">
        <v>10</v>
      </c>
      <c r="J133">
        <v>1</v>
      </c>
      <c r="K133">
        <v>-1</v>
      </c>
      <c r="M133">
        <v>1</v>
      </c>
      <c r="N133">
        <v>4</v>
      </c>
      <c r="P133">
        <v>6</v>
      </c>
      <c r="R133">
        <v>-1</v>
      </c>
      <c r="S133">
        <v>3</v>
      </c>
      <c r="T133">
        <v>7</v>
      </c>
      <c r="U133">
        <v>3</v>
      </c>
      <c r="V133">
        <v>3</v>
      </c>
      <c r="W133" s="27"/>
      <c r="X133">
        <v>3</v>
      </c>
      <c r="Y133">
        <v>2</v>
      </c>
      <c r="AB133">
        <v>1</v>
      </c>
      <c r="AC133">
        <v>3</v>
      </c>
      <c r="AE133">
        <v>1</v>
      </c>
      <c r="AF133">
        <v>3</v>
      </c>
      <c r="AG133">
        <v>1</v>
      </c>
      <c r="AI133">
        <v>3</v>
      </c>
      <c r="AL133">
        <v>3</v>
      </c>
    </row>
    <row r="134" spans="1:35" ht="12.75">
      <c r="A134" t="s">
        <v>485</v>
      </c>
      <c r="B134" t="s">
        <v>101</v>
      </c>
      <c r="C134" t="s">
        <v>55</v>
      </c>
      <c r="D134">
        <v>250000</v>
      </c>
      <c r="E134">
        <f t="shared" si="2"/>
        <v>14</v>
      </c>
      <c r="W134" s="27"/>
      <c r="X134">
        <v>3</v>
      </c>
      <c r="Y134">
        <v>1</v>
      </c>
      <c r="AC134">
        <v>6</v>
      </c>
      <c r="AG134">
        <v>1</v>
      </c>
      <c r="AI134">
        <v>3</v>
      </c>
    </row>
    <row r="135" spans="1:36" ht="12.75">
      <c r="A135" t="s">
        <v>486</v>
      </c>
      <c r="B135" t="s">
        <v>101</v>
      </c>
      <c r="C135" t="s">
        <v>55</v>
      </c>
      <c r="D135">
        <v>750000</v>
      </c>
      <c r="E135">
        <f t="shared" si="2"/>
        <v>17</v>
      </c>
      <c r="W135" s="27"/>
      <c r="X135">
        <v>3</v>
      </c>
      <c r="Y135">
        <v>5</v>
      </c>
      <c r="AB135">
        <v>1</v>
      </c>
      <c r="AE135">
        <v>1</v>
      </c>
      <c r="AF135">
        <v>1</v>
      </c>
      <c r="AG135">
        <v>1</v>
      </c>
      <c r="AI135">
        <v>3</v>
      </c>
      <c r="AJ135">
        <v>2</v>
      </c>
    </row>
    <row r="136" spans="1:38" ht="12.75">
      <c r="A136" t="s">
        <v>111</v>
      </c>
      <c r="B136" t="s">
        <v>101</v>
      </c>
      <c r="C136" t="s">
        <v>55</v>
      </c>
      <c r="D136">
        <v>2000000</v>
      </c>
      <c r="E136">
        <f t="shared" si="2"/>
        <v>108</v>
      </c>
      <c r="F136">
        <v>9</v>
      </c>
      <c r="G136">
        <v>6</v>
      </c>
      <c r="I136">
        <v>12</v>
      </c>
      <c r="J136">
        <v>1</v>
      </c>
      <c r="L136">
        <v>2</v>
      </c>
      <c r="P136">
        <v>12</v>
      </c>
      <c r="S136">
        <v>5</v>
      </c>
      <c r="T136">
        <v>10</v>
      </c>
      <c r="U136">
        <v>3</v>
      </c>
      <c r="V136">
        <v>5</v>
      </c>
      <c r="W136" s="27"/>
      <c r="Y136">
        <v>3</v>
      </c>
      <c r="AA136">
        <v>6</v>
      </c>
      <c r="AB136">
        <v>4</v>
      </c>
      <c r="AC136">
        <v>6</v>
      </c>
      <c r="AE136">
        <v>1</v>
      </c>
      <c r="AF136">
        <v>7</v>
      </c>
      <c r="AG136">
        <v>4</v>
      </c>
      <c r="AI136">
        <v>6</v>
      </c>
      <c r="AJ136">
        <v>3</v>
      </c>
      <c r="AL136">
        <v>3</v>
      </c>
    </row>
    <row r="137" spans="1:37" ht="12.75">
      <c r="A137" t="s">
        <v>278</v>
      </c>
      <c r="B137" t="s">
        <v>101</v>
      </c>
      <c r="C137" t="s">
        <v>55</v>
      </c>
      <c r="D137">
        <v>700000</v>
      </c>
      <c r="E137">
        <f t="shared" si="2"/>
        <v>18</v>
      </c>
      <c r="W137" s="27"/>
      <c r="AB137">
        <v>1</v>
      </c>
      <c r="AC137">
        <v>4</v>
      </c>
      <c r="AE137">
        <v>4</v>
      </c>
      <c r="AF137">
        <v>4</v>
      </c>
      <c r="AG137">
        <v>1</v>
      </c>
      <c r="AI137">
        <v>5</v>
      </c>
      <c r="AK137">
        <v>-1</v>
      </c>
    </row>
    <row r="138" spans="1:23" ht="12.75">
      <c r="A138" t="s">
        <v>407</v>
      </c>
      <c r="B138" t="s">
        <v>115</v>
      </c>
      <c r="C138" t="s">
        <v>37</v>
      </c>
      <c r="D138">
        <v>500000</v>
      </c>
      <c r="E138">
        <f t="shared" si="2"/>
        <v>2</v>
      </c>
      <c r="M138">
        <v>2</v>
      </c>
      <c r="W138" s="27"/>
    </row>
    <row r="139" spans="1:23" ht="12.75">
      <c r="A139" t="s">
        <v>116</v>
      </c>
      <c r="B139" t="s">
        <v>115</v>
      </c>
      <c r="C139" t="s">
        <v>37</v>
      </c>
      <c r="D139">
        <v>1000000</v>
      </c>
      <c r="E139">
        <f t="shared" si="2"/>
        <v>0</v>
      </c>
      <c r="W139" s="27"/>
    </row>
    <row r="140" spans="1:34" ht="12.75">
      <c r="A140" t="s">
        <v>117</v>
      </c>
      <c r="B140" t="s">
        <v>115</v>
      </c>
      <c r="C140" t="s">
        <v>37</v>
      </c>
      <c r="D140">
        <v>1000000</v>
      </c>
      <c r="E140">
        <f t="shared" si="2"/>
        <v>86</v>
      </c>
      <c r="F140">
        <v>3</v>
      </c>
      <c r="G140">
        <v>3</v>
      </c>
      <c r="I140">
        <v>4</v>
      </c>
      <c r="K140">
        <v>6</v>
      </c>
      <c r="L140">
        <v>1</v>
      </c>
      <c r="M140">
        <v>2</v>
      </c>
      <c r="N140">
        <v>2</v>
      </c>
      <c r="O140">
        <v>-1</v>
      </c>
      <c r="Q140">
        <v>6</v>
      </c>
      <c r="R140">
        <v>4</v>
      </c>
      <c r="S140">
        <v>3</v>
      </c>
      <c r="T140">
        <v>4</v>
      </c>
      <c r="U140">
        <v>5</v>
      </c>
      <c r="W140" s="27"/>
      <c r="Z140">
        <v>9</v>
      </c>
      <c r="AA140">
        <v>3</v>
      </c>
      <c r="AC140">
        <v>10</v>
      </c>
      <c r="AE140">
        <v>8</v>
      </c>
      <c r="AF140">
        <v>7</v>
      </c>
      <c r="AG140">
        <v>4</v>
      </c>
      <c r="AH140">
        <v>3</v>
      </c>
    </row>
    <row r="141" spans="1:38" ht="12.75">
      <c r="A141" t="s">
        <v>334</v>
      </c>
      <c r="B141" t="s">
        <v>115</v>
      </c>
      <c r="C141" t="s">
        <v>37</v>
      </c>
      <c r="D141">
        <v>1000000</v>
      </c>
      <c r="E141">
        <f t="shared" si="2"/>
        <v>28</v>
      </c>
      <c r="K141">
        <v>3</v>
      </c>
      <c r="M141">
        <v>2</v>
      </c>
      <c r="O141">
        <v>-1</v>
      </c>
      <c r="V141">
        <v>1</v>
      </c>
      <c r="W141" s="27"/>
      <c r="Y141">
        <v>3</v>
      </c>
      <c r="AC141">
        <v>2</v>
      </c>
      <c r="AF141">
        <v>3</v>
      </c>
      <c r="AJ141">
        <v>3</v>
      </c>
      <c r="AK141">
        <v>9</v>
      </c>
      <c r="AL141">
        <v>3</v>
      </c>
    </row>
    <row r="142" spans="1:36" ht="12.75">
      <c r="A142" t="s">
        <v>406</v>
      </c>
      <c r="B142" t="s">
        <v>115</v>
      </c>
      <c r="C142" t="s">
        <v>37</v>
      </c>
      <c r="D142">
        <v>500000</v>
      </c>
      <c r="E142">
        <f t="shared" si="2"/>
        <v>19</v>
      </c>
      <c r="F142">
        <v>2</v>
      </c>
      <c r="K142">
        <v>3</v>
      </c>
      <c r="L142">
        <v>1</v>
      </c>
      <c r="M142">
        <v>2</v>
      </c>
      <c r="T142">
        <v>4</v>
      </c>
      <c r="W142" s="27"/>
      <c r="AE142">
        <v>4</v>
      </c>
      <c r="AJ142">
        <v>3</v>
      </c>
    </row>
    <row r="143" spans="1:38" ht="12.75">
      <c r="A143" t="s">
        <v>313</v>
      </c>
      <c r="B143" t="s">
        <v>115</v>
      </c>
      <c r="C143" t="s">
        <v>37</v>
      </c>
      <c r="D143">
        <v>2000000</v>
      </c>
      <c r="E143">
        <f t="shared" si="2"/>
        <v>94</v>
      </c>
      <c r="G143">
        <v>3</v>
      </c>
      <c r="I143">
        <v>8</v>
      </c>
      <c r="K143">
        <v>6</v>
      </c>
      <c r="L143">
        <v>1</v>
      </c>
      <c r="M143">
        <v>2</v>
      </c>
      <c r="N143">
        <v>3</v>
      </c>
      <c r="Q143">
        <v>10</v>
      </c>
      <c r="R143">
        <v>4</v>
      </c>
      <c r="S143">
        <v>3</v>
      </c>
      <c r="T143">
        <v>4</v>
      </c>
      <c r="U143">
        <v>5</v>
      </c>
      <c r="V143">
        <v>1</v>
      </c>
      <c r="W143" s="27"/>
      <c r="Y143">
        <v>3</v>
      </c>
      <c r="Z143">
        <v>7</v>
      </c>
      <c r="AA143">
        <v>3</v>
      </c>
      <c r="AC143">
        <v>2</v>
      </c>
      <c r="AE143">
        <v>7</v>
      </c>
      <c r="AF143">
        <v>7</v>
      </c>
      <c r="AG143">
        <v>4</v>
      </c>
      <c r="AJ143">
        <v>3</v>
      </c>
      <c r="AK143">
        <v>6</v>
      </c>
      <c r="AL143">
        <v>2</v>
      </c>
    </row>
    <row r="144" spans="1:23" ht="12.75">
      <c r="A144" t="s">
        <v>118</v>
      </c>
      <c r="B144" t="s">
        <v>115</v>
      </c>
      <c r="C144" t="s">
        <v>37</v>
      </c>
      <c r="D144">
        <v>700000</v>
      </c>
      <c r="E144">
        <f t="shared" si="2"/>
        <v>0</v>
      </c>
      <c r="W144" s="27"/>
    </row>
    <row r="145" spans="1:23" ht="12.75">
      <c r="A145" t="s">
        <v>119</v>
      </c>
      <c r="B145" t="s">
        <v>115</v>
      </c>
      <c r="C145" t="s">
        <v>37</v>
      </c>
      <c r="D145">
        <v>500000</v>
      </c>
      <c r="E145">
        <f t="shared" si="2"/>
        <v>0</v>
      </c>
      <c r="R145" s="24" t="s">
        <v>460</v>
      </c>
      <c r="W145" s="27"/>
    </row>
    <row r="146" spans="1:38" ht="12.75">
      <c r="A146" t="s">
        <v>124</v>
      </c>
      <c r="B146" t="s">
        <v>115</v>
      </c>
      <c r="C146" t="s">
        <v>37</v>
      </c>
      <c r="D146">
        <v>1500000</v>
      </c>
      <c r="E146">
        <f t="shared" si="2"/>
        <v>90</v>
      </c>
      <c r="F146">
        <v>3</v>
      </c>
      <c r="G146">
        <v>3</v>
      </c>
      <c r="I146">
        <v>8</v>
      </c>
      <c r="K146">
        <v>6</v>
      </c>
      <c r="M146">
        <v>-3</v>
      </c>
      <c r="N146">
        <v>3</v>
      </c>
      <c r="O146">
        <v>-1</v>
      </c>
      <c r="Q146">
        <v>6</v>
      </c>
      <c r="R146">
        <v>4</v>
      </c>
      <c r="S146">
        <v>3</v>
      </c>
      <c r="T146">
        <v>4</v>
      </c>
      <c r="U146">
        <v>5</v>
      </c>
      <c r="V146">
        <v>5</v>
      </c>
      <c r="W146" s="27"/>
      <c r="Y146">
        <v>3</v>
      </c>
      <c r="Z146">
        <v>7</v>
      </c>
      <c r="AA146">
        <v>5</v>
      </c>
      <c r="AC146">
        <v>3</v>
      </c>
      <c r="AE146">
        <v>8</v>
      </c>
      <c r="AF146">
        <v>7</v>
      </c>
      <c r="AG146">
        <v>4</v>
      </c>
      <c r="AH146">
        <v>1</v>
      </c>
      <c r="AI146">
        <v>-1</v>
      </c>
      <c r="AK146">
        <v>4</v>
      </c>
      <c r="AL146">
        <v>3</v>
      </c>
    </row>
    <row r="147" spans="1:39" ht="12.75">
      <c r="A147" t="s">
        <v>120</v>
      </c>
      <c r="B147" t="s">
        <v>115</v>
      </c>
      <c r="C147" t="s">
        <v>44</v>
      </c>
      <c r="D147">
        <v>3000000</v>
      </c>
      <c r="E147">
        <f t="shared" si="2"/>
        <v>118</v>
      </c>
      <c r="F147">
        <v>3</v>
      </c>
      <c r="G147">
        <v>3</v>
      </c>
      <c r="I147">
        <v>12</v>
      </c>
      <c r="K147">
        <v>6</v>
      </c>
      <c r="L147">
        <v>1</v>
      </c>
      <c r="M147">
        <v>4</v>
      </c>
      <c r="N147">
        <v>3</v>
      </c>
      <c r="Q147">
        <v>6</v>
      </c>
      <c r="R147">
        <v>6</v>
      </c>
      <c r="S147">
        <v>3</v>
      </c>
      <c r="T147">
        <v>6</v>
      </c>
      <c r="U147">
        <v>7</v>
      </c>
      <c r="V147">
        <v>1</v>
      </c>
      <c r="W147" s="27"/>
      <c r="Y147">
        <v>3</v>
      </c>
      <c r="Z147">
        <v>9</v>
      </c>
      <c r="AA147">
        <v>3</v>
      </c>
      <c r="AC147">
        <v>3</v>
      </c>
      <c r="AE147">
        <v>11</v>
      </c>
      <c r="AF147">
        <v>9</v>
      </c>
      <c r="AG147">
        <v>6</v>
      </c>
      <c r="AH147">
        <v>1</v>
      </c>
      <c r="AJ147">
        <v>3</v>
      </c>
      <c r="AK147">
        <v>6</v>
      </c>
      <c r="AL147">
        <v>3</v>
      </c>
      <c r="AM147">
        <f>SUM(E138:E161)</f>
        <v>1357</v>
      </c>
    </row>
    <row r="148" spans="1:38" ht="12.75">
      <c r="A148" t="s">
        <v>335</v>
      </c>
      <c r="B148" t="s">
        <v>115</v>
      </c>
      <c r="C148" t="s">
        <v>44</v>
      </c>
      <c r="D148">
        <v>700000</v>
      </c>
      <c r="E148">
        <f t="shared" si="2"/>
        <v>3</v>
      </c>
      <c r="W148" s="27"/>
      <c r="AL148">
        <v>3</v>
      </c>
    </row>
    <row r="149" spans="1:38" ht="12.75">
      <c r="A149" t="s">
        <v>121</v>
      </c>
      <c r="B149" t="s">
        <v>115</v>
      </c>
      <c r="C149" t="s">
        <v>47</v>
      </c>
      <c r="D149">
        <v>1000000</v>
      </c>
      <c r="E149">
        <f t="shared" si="2"/>
        <v>99</v>
      </c>
      <c r="F149">
        <v>3</v>
      </c>
      <c r="G149">
        <v>3</v>
      </c>
      <c r="I149">
        <v>5</v>
      </c>
      <c r="K149">
        <v>6</v>
      </c>
      <c r="L149">
        <v>1</v>
      </c>
      <c r="M149">
        <v>1</v>
      </c>
      <c r="N149">
        <v>3</v>
      </c>
      <c r="Q149">
        <v>10</v>
      </c>
      <c r="R149">
        <v>3</v>
      </c>
      <c r="S149">
        <v>3</v>
      </c>
      <c r="T149">
        <v>3</v>
      </c>
      <c r="U149">
        <v>10</v>
      </c>
      <c r="V149">
        <v>1</v>
      </c>
      <c r="W149" s="27"/>
      <c r="Y149">
        <v>3</v>
      </c>
      <c r="Z149">
        <v>5</v>
      </c>
      <c r="AA149">
        <v>3</v>
      </c>
      <c r="AC149">
        <v>3</v>
      </c>
      <c r="AE149">
        <v>8</v>
      </c>
      <c r="AF149">
        <v>14</v>
      </c>
      <c r="AG149">
        <v>3</v>
      </c>
      <c r="AH149">
        <v>1</v>
      </c>
      <c r="AK149">
        <v>5</v>
      </c>
      <c r="AL149">
        <v>2</v>
      </c>
    </row>
    <row r="150" spans="1:36" ht="12.75">
      <c r="A150" t="s">
        <v>122</v>
      </c>
      <c r="B150" t="s">
        <v>115</v>
      </c>
      <c r="C150" t="s">
        <v>47</v>
      </c>
      <c r="D150">
        <v>3000000</v>
      </c>
      <c r="E150">
        <f t="shared" si="2"/>
        <v>101</v>
      </c>
      <c r="F150">
        <v>3</v>
      </c>
      <c r="G150">
        <v>5</v>
      </c>
      <c r="I150">
        <v>7</v>
      </c>
      <c r="K150">
        <v>3</v>
      </c>
      <c r="N150">
        <v>11</v>
      </c>
      <c r="O150">
        <v>4</v>
      </c>
      <c r="Q150">
        <v>16</v>
      </c>
      <c r="R150">
        <v>3</v>
      </c>
      <c r="S150">
        <v>3</v>
      </c>
      <c r="T150">
        <v>3</v>
      </c>
      <c r="U150">
        <v>8</v>
      </c>
      <c r="V150">
        <v>1</v>
      </c>
      <c r="W150" s="27"/>
      <c r="Y150">
        <v>4</v>
      </c>
      <c r="Z150">
        <v>5</v>
      </c>
      <c r="AA150">
        <v>7</v>
      </c>
      <c r="AC150">
        <v>1</v>
      </c>
      <c r="AE150">
        <v>5</v>
      </c>
      <c r="AF150">
        <v>6</v>
      </c>
      <c r="AG150">
        <v>3</v>
      </c>
      <c r="AJ150">
        <v>3</v>
      </c>
    </row>
    <row r="151" spans="1:37" ht="12.75">
      <c r="A151" t="s">
        <v>409</v>
      </c>
      <c r="B151" t="s">
        <v>115</v>
      </c>
      <c r="C151" t="s">
        <v>47</v>
      </c>
      <c r="D151">
        <v>1000000</v>
      </c>
      <c r="E151">
        <f t="shared" si="2"/>
        <v>55</v>
      </c>
      <c r="F151">
        <v>7</v>
      </c>
      <c r="G151">
        <v>7</v>
      </c>
      <c r="I151">
        <v>3</v>
      </c>
      <c r="K151">
        <v>4</v>
      </c>
      <c r="M151">
        <v>1</v>
      </c>
      <c r="W151" s="27"/>
      <c r="Z151">
        <v>7</v>
      </c>
      <c r="AA151">
        <v>7</v>
      </c>
      <c r="AC151">
        <v>3</v>
      </c>
      <c r="AE151">
        <v>3</v>
      </c>
      <c r="AF151">
        <v>6</v>
      </c>
      <c r="AG151">
        <v>3</v>
      </c>
      <c r="AH151">
        <v>1</v>
      </c>
      <c r="AJ151">
        <v>5</v>
      </c>
      <c r="AK151">
        <v>-2</v>
      </c>
    </row>
    <row r="152" spans="1:38" ht="12.75">
      <c r="A152" t="s">
        <v>142</v>
      </c>
      <c r="B152" t="s">
        <v>115</v>
      </c>
      <c r="C152" t="s">
        <v>47</v>
      </c>
      <c r="D152">
        <v>700000</v>
      </c>
      <c r="E152">
        <f t="shared" si="2"/>
        <v>101</v>
      </c>
      <c r="F152">
        <v>3</v>
      </c>
      <c r="G152">
        <v>3</v>
      </c>
      <c r="I152">
        <v>10</v>
      </c>
      <c r="K152">
        <v>7</v>
      </c>
      <c r="L152">
        <v>1</v>
      </c>
      <c r="Q152">
        <v>10</v>
      </c>
      <c r="R152">
        <v>3</v>
      </c>
      <c r="S152">
        <v>3</v>
      </c>
      <c r="T152">
        <v>2</v>
      </c>
      <c r="U152">
        <v>9</v>
      </c>
      <c r="V152">
        <v>1</v>
      </c>
      <c r="W152" s="27"/>
      <c r="Y152">
        <v>3</v>
      </c>
      <c r="Z152">
        <v>6</v>
      </c>
      <c r="AA152">
        <v>5</v>
      </c>
      <c r="AC152">
        <v>5</v>
      </c>
      <c r="AE152">
        <v>5</v>
      </c>
      <c r="AF152">
        <v>3</v>
      </c>
      <c r="AG152">
        <v>3</v>
      </c>
      <c r="AH152">
        <v>1</v>
      </c>
      <c r="AI152">
        <v>-1</v>
      </c>
      <c r="AJ152">
        <v>7</v>
      </c>
      <c r="AK152">
        <v>5</v>
      </c>
      <c r="AL152">
        <v>7</v>
      </c>
    </row>
    <row r="153" spans="1:23" ht="12.75">
      <c r="A153" t="s">
        <v>123</v>
      </c>
      <c r="B153" t="s">
        <v>115</v>
      </c>
      <c r="C153" t="s">
        <v>47</v>
      </c>
      <c r="D153">
        <v>1000000</v>
      </c>
      <c r="E153">
        <f t="shared" si="2"/>
        <v>0</v>
      </c>
      <c r="W153" s="27"/>
    </row>
    <row r="154" spans="1:38" ht="12.75">
      <c r="A154" t="s">
        <v>408</v>
      </c>
      <c r="B154" t="s">
        <v>115</v>
      </c>
      <c r="C154" t="s">
        <v>47</v>
      </c>
      <c r="D154">
        <v>1000000</v>
      </c>
      <c r="E154">
        <f t="shared" si="2"/>
        <v>77</v>
      </c>
      <c r="F154">
        <v>3</v>
      </c>
      <c r="G154">
        <v>3</v>
      </c>
      <c r="I154">
        <v>8</v>
      </c>
      <c r="K154">
        <v>8</v>
      </c>
      <c r="L154">
        <v>1</v>
      </c>
      <c r="M154">
        <v>1</v>
      </c>
      <c r="N154">
        <v>3</v>
      </c>
      <c r="Q154">
        <v>5</v>
      </c>
      <c r="R154">
        <v>3</v>
      </c>
      <c r="S154">
        <v>3</v>
      </c>
      <c r="T154">
        <v>3</v>
      </c>
      <c r="U154">
        <v>3</v>
      </c>
      <c r="W154" s="27"/>
      <c r="Y154">
        <v>3</v>
      </c>
      <c r="Z154">
        <v>6</v>
      </c>
      <c r="AA154">
        <v>3</v>
      </c>
      <c r="AC154">
        <v>3</v>
      </c>
      <c r="AE154">
        <v>6</v>
      </c>
      <c r="AF154">
        <v>3</v>
      </c>
      <c r="AJ154">
        <v>3</v>
      </c>
      <c r="AK154">
        <v>3</v>
      </c>
      <c r="AL154">
        <v>3</v>
      </c>
    </row>
    <row r="155" spans="1:23" ht="12.75">
      <c r="A155" t="s">
        <v>125</v>
      </c>
      <c r="B155" t="s">
        <v>115</v>
      </c>
      <c r="C155" t="s">
        <v>55</v>
      </c>
      <c r="D155">
        <v>500000</v>
      </c>
      <c r="E155">
        <f t="shared" si="2"/>
        <v>0</v>
      </c>
      <c r="W155" s="27"/>
    </row>
    <row r="156" spans="1:38" ht="12.75">
      <c r="A156" t="s">
        <v>126</v>
      </c>
      <c r="B156" t="s">
        <v>115</v>
      </c>
      <c r="C156" t="s">
        <v>55</v>
      </c>
      <c r="D156">
        <v>4000000</v>
      </c>
      <c r="E156">
        <f t="shared" si="2"/>
        <v>119</v>
      </c>
      <c r="K156">
        <v>15</v>
      </c>
      <c r="L156">
        <v>1</v>
      </c>
      <c r="M156">
        <v>1</v>
      </c>
      <c r="N156">
        <v>3</v>
      </c>
      <c r="O156">
        <v>-1</v>
      </c>
      <c r="Q156">
        <v>11</v>
      </c>
      <c r="R156">
        <v>9</v>
      </c>
      <c r="S156">
        <v>6</v>
      </c>
      <c r="T156">
        <v>3</v>
      </c>
      <c r="U156">
        <v>8</v>
      </c>
      <c r="V156">
        <v>1</v>
      </c>
      <c r="W156" s="27"/>
      <c r="Y156">
        <v>7</v>
      </c>
      <c r="Z156">
        <v>5</v>
      </c>
      <c r="AA156">
        <v>3</v>
      </c>
      <c r="AC156">
        <v>9</v>
      </c>
      <c r="AE156">
        <v>14</v>
      </c>
      <c r="AF156">
        <v>10</v>
      </c>
      <c r="AG156">
        <v>3</v>
      </c>
      <c r="AH156">
        <v>4</v>
      </c>
      <c r="AI156">
        <v>-1</v>
      </c>
      <c r="AK156">
        <v>3</v>
      </c>
      <c r="AL156">
        <v>5</v>
      </c>
    </row>
    <row r="157" spans="1:34" ht="12.75">
      <c r="A157" t="s">
        <v>411</v>
      </c>
      <c r="B157" t="s">
        <v>115</v>
      </c>
      <c r="C157" t="s">
        <v>55</v>
      </c>
      <c r="D157">
        <v>1500000</v>
      </c>
      <c r="E157">
        <f t="shared" si="2"/>
        <v>85</v>
      </c>
      <c r="F157">
        <v>5</v>
      </c>
      <c r="G157">
        <v>3</v>
      </c>
      <c r="I157">
        <v>4</v>
      </c>
      <c r="K157">
        <v>6</v>
      </c>
      <c r="M157">
        <v>1</v>
      </c>
      <c r="N157">
        <v>6</v>
      </c>
      <c r="Q157">
        <v>6</v>
      </c>
      <c r="R157">
        <v>3</v>
      </c>
      <c r="S157">
        <v>5</v>
      </c>
      <c r="T157">
        <v>3</v>
      </c>
      <c r="U157">
        <v>7</v>
      </c>
      <c r="V157">
        <v>1</v>
      </c>
      <c r="W157" s="27"/>
      <c r="Y157">
        <v>3</v>
      </c>
      <c r="Z157">
        <v>9</v>
      </c>
      <c r="AA157">
        <v>3</v>
      </c>
      <c r="AC157">
        <v>8</v>
      </c>
      <c r="AE157">
        <v>1</v>
      </c>
      <c r="AF157">
        <v>3</v>
      </c>
      <c r="AG157">
        <v>5</v>
      </c>
      <c r="AH157">
        <v>3</v>
      </c>
    </row>
    <row r="158" spans="1:36" ht="12.75">
      <c r="A158" t="s">
        <v>336</v>
      </c>
      <c r="B158" t="s">
        <v>115</v>
      </c>
      <c r="C158" t="s">
        <v>55</v>
      </c>
      <c r="D158">
        <v>500000</v>
      </c>
      <c r="E158">
        <f t="shared" si="2"/>
        <v>13</v>
      </c>
      <c r="I158">
        <v>6</v>
      </c>
      <c r="U158">
        <v>4</v>
      </c>
      <c r="W158" s="27"/>
      <c r="AJ158">
        <v>3</v>
      </c>
    </row>
    <row r="159" spans="1:38" ht="12.75">
      <c r="A159" t="s">
        <v>410</v>
      </c>
      <c r="B159" t="s">
        <v>115</v>
      </c>
      <c r="C159" t="s">
        <v>55</v>
      </c>
      <c r="D159">
        <v>4000000</v>
      </c>
      <c r="E159">
        <f t="shared" si="2"/>
        <v>141</v>
      </c>
      <c r="F159">
        <v>5</v>
      </c>
      <c r="G159">
        <v>3</v>
      </c>
      <c r="I159">
        <v>10</v>
      </c>
      <c r="K159">
        <v>8</v>
      </c>
      <c r="L159">
        <v>1</v>
      </c>
      <c r="M159">
        <v>1</v>
      </c>
      <c r="N159">
        <v>3</v>
      </c>
      <c r="Q159">
        <v>9</v>
      </c>
      <c r="R159">
        <v>7</v>
      </c>
      <c r="S159">
        <v>6</v>
      </c>
      <c r="T159">
        <v>3</v>
      </c>
      <c r="U159">
        <v>7</v>
      </c>
      <c r="V159">
        <v>1</v>
      </c>
      <c r="W159" s="27"/>
      <c r="Y159">
        <v>3</v>
      </c>
      <c r="Z159">
        <v>12</v>
      </c>
      <c r="AA159">
        <v>3</v>
      </c>
      <c r="AC159">
        <v>10</v>
      </c>
      <c r="AE159">
        <v>9</v>
      </c>
      <c r="AF159">
        <v>15</v>
      </c>
      <c r="AG159">
        <v>6</v>
      </c>
      <c r="AH159">
        <v>4</v>
      </c>
      <c r="AJ159">
        <v>6</v>
      </c>
      <c r="AK159">
        <v>3</v>
      </c>
      <c r="AL159">
        <v>6</v>
      </c>
    </row>
    <row r="160" spans="1:38" ht="12.75">
      <c r="A160" t="s">
        <v>127</v>
      </c>
      <c r="B160" t="s">
        <v>115</v>
      </c>
      <c r="C160" t="s">
        <v>55</v>
      </c>
      <c r="D160">
        <v>500000</v>
      </c>
      <c r="E160">
        <f t="shared" si="2"/>
        <v>31</v>
      </c>
      <c r="F160">
        <v>6</v>
      </c>
      <c r="G160">
        <v>6</v>
      </c>
      <c r="W160" s="27"/>
      <c r="AA160">
        <v>3</v>
      </c>
      <c r="AF160">
        <v>3</v>
      </c>
      <c r="AH160">
        <v>1</v>
      </c>
      <c r="AJ160">
        <v>3</v>
      </c>
      <c r="AK160">
        <v>6</v>
      </c>
      <c r="AL160">
        <v>3</v>
      </c>
    </row>
    <row r="161" spans="1:37" ht="12.75">
      <c r="A161" t="s">
        <v>412</v>
      </c>
      <c r="B161" t="s">
        <v>115</v>
      </c>
      <c r="C161" t="s">
        <v>55</v>
      </c>
      <c r="D161">
        <v>1000000</v>
      </c>
      <c r="E161">
        <f t="shared" si="2"/>
        <v>95</v>
      </c>
      <c r="F161">
        <v>3</v>
      </c>
      <c r="G161">
        <v>6</v>
      </c>
      <c r="I161">
        <v>9</v>
      </c>
      <c r="K161">
        <v>10</v>
      </c>
      <c r="L161">
        <v>-4</v>
      </c>
      <c r="N161">
        <v>3</v>
      </c>
      <c r="Q161">
        <v>9</v>
      </c>
      <c r="R161">
        <v>6</v>
      </c>
      <c r="S161">
        <v>4</v>
      </c>
      <c r="T161">
        <v>3</v>
      </c>
      <c r="U161">
        <v>8</v>
      </c>
      <c r="V161">
        <v>1</v>
      </c>
      <c r="W161" s="27"/>
      <c r="Y161">
        <v>5</v>
      </c>
      <c r="Z161">
        <v>6</v>
      </c>
      <c r="AE161">
        <v>6</v>
      </c>
      <c r="AF161">
        <v>8</v>
      </c>
      <c r="AG161">
        <v>3</v>
      </c>
      <c r="AH161">
        <v>1</v>
      </c>
      <c r="AI161">
        <v>-1</v>
      </c>
      <c r="AJ161">
        <v>3</v>
      </c>
      <c r="AK161">
        <v>6</v>
      </c>
    </row>
    <row r="162" spans="1:23" ht="12.75">
      <c r="A162" t="s">
        <v>128</v>
      </c>
      <c r="B162" t="s">
        <v>129</v>
      </c>
      <c r="C162" t="s">
        <v>37</v>
      </c>
      <c r="D162">
        <v>300000</v>
      </c>
      <c r="E162">
        <f t="shared" si="2"/>
        <v>0</v>
      </c>
      <c r="W162" s="27"/>
    </row>
    <row r="163" spans="1:23" ht="12.75">
      <c r="A163" t="s">
        <v>130</v>
      </c>
      <c r="B163" t="s">
        <v>129</v>
      </c>
      <c r="C163" t="s">
        <v>37</v>
      </c>
      <c r="D163">
        <v>700000</v>
      </c>
      <c r="E163">
        <f t="shared" si="2"/>
        <v>9</v>
      </c>
      <c r="I163">
        <v>1</v>
      </c>
      <c r="J163">
        <v>1</v>
      </c>
      <c r="K163">
        <v>4</v>
      </c>
      <c r="M163">
        <v>3</v>
      </c>
      <c r="W163" s="27"/>
    </row>
    <row r="164" spans="1:36" ht="12.75">
      <c r="A164" t="s">
        <v>468</v>
      </c>
      <c r="B164" t="s">
        <v>129</v>
      </c>
      <c r="C164" t="s">
        <v>37</v>
      </c>
      <c r="D164">
        <v>250000</v>
      </c>
      <c r="E164">
        <f t="shared" si="2"/>
        <v>24</v>
      </c>
      <c r="W164" s="27">
        <v>2</v>
      </c>
      <c r="Y164">
        <v>4</v>
      </c>
      <c r="AA164">
        <v>3</v>
      </c>
      <c r="AC164">
        <v>3</v>
      </c>
      <c r="AE164">
        <v>3</v>
      </c>
      <c r="AF164">
        <v>1</v>
      </c>
      <c r="AG164">
        <v>2</v>
      </c>
      <c r="AI164">
        <v>1</v>
      </c>
      <c r="AJ164">
        <v>5</v>
      </c>
    </row>
    <row r="165" spans="1:38" ht="12.75">
      <c r="A165" t="s">
        <v>469</v>
      </c>
      <c r="B165" t="s">
        <v>129</v>
      </c>
      <c r="C165" t="s">
        <v>37</v>
      </c>
      <c r="D165">
        <v>500000</v>
      </c>
      <c r="E165">
        <f t="shared" si="2"/>
        <v>32</v>
      </c>
      <c r="W165" s="27">
        <v>4</v>
      </c>
      <c r="Y165">
        <v>6</v>
      </c>
      <c r="AA165">
        <v>3</v>
      </c>
      <c r="AC165">
        <v>6</v>
      </c>
      <c r="AE165">
        <v>4</v>
      </c>
      <c r="AF165">
        <v>2</v>
      </c>
      <c r="AG165">
        <v>3</v>
      </c>
      <c r="AH165">
        <v>-1</v>
      </c>
      <c r="AJ165">
        <v>3</v>
      </c>
      <c r="AL165">
        <v>2</v>
      </c>
    </row>
    <row r="166" spans="1:36" ht="12.75">
      <c r="A166" t="s">
        <v>470</v>
      </c>
      <c r="B166" t="s">
        <v>129</v>
      </c>
      <c r="C166" t="s">
        <v>37</v>
      </c>
      <c r="D166">
        <v>500000</v>
      </c>
      <c r="E166">
        <f t="shared" si="2"/>
        <v>10</v>
      </c>
      <c r="W166" s="27"/>
      <c r="AA166">
        <v>3</v>
      </c>
      <c r="AC166">
        <v>4</v>
      </c>
      <c r="AG166">
        <v>3</v>
      </c>
      <c r="AI166">
        <v>-3</v>
      </c>
      <c r="AJ166">
        <v>3</v>
      </c>
    </row>
    <row r="167" spans="1:37" ht="12.75">
      <c r="A167" t="s">
        <v>132</v>
      </c>
      <c r="B167" t="s">
        <v>129</v>
      </c>
      <c r="C167" t="s">
        <v>37</v>
      </c>
      <c r="D167">
        <v>500000</v>
      </c>
      <c r="E167">
        <f t="shared" si="2"/>
        <v>55</v>
      </c>
      <c r="J167">
        <v>1</v>
      </c>
      <c r="K167">
        <v>4</v>
      </c>
      <c r="M167">
        <v>4</v>
      </c>
      <c r="N167">
        <v>-2</v>
      </c>
      <c r="Q167">
        <v>2</v>
      </c>
      <c r="T167">
        <v>3</v>
      </c>
      <c r="U167">
        <v>3</v>
      </c>
      <c r="V167">
        <v>4</v>
      </c>
      <c r="W167" s="27">
        <v>6</v>
      </c>
      <c r="Y167">
        <v>6</v>
      </c>
      <c r="AA167">
        <v>2</v>
      </c>
      <c r="AC167">
        <v>9</v>
      </c>
      <c r="AE167">
        <v>4</v>
      </c>
      <c r="AF167">
        <v>2</v>
      </c>
      <c r="AG167">
        <v>2</v>
      </c>
      <c r="AI167">
        <v>3</v>
      </c>
      <c r="AJ167">
        <v>3</v>
      </c>
      <c r="AK167">
        <v>-1</v>
      </c>
    </row>
    <row r="168" spans="1:23" ht="12.75">
      <c r="A168" t="s">
        <v>134</v>
      </c>
      <c r="B168" t="s">
        <v>129</v>
      </c>
      <c r="C168" t="s">
        <v>37</v>
      </c>
      <c r="D168">
        <v>500000</v>
      </c>
      <c r="E168">
        <f t="shared" si="2"/>
        <v>0</v>
      </c>
      <c r="W168" s="27"/>
    </row>
    <row r="169" spans="1:36" ht="12.75">
      <c r="A169" t="s">
        <v>135</v>
      </c>
      <c r="B169" t="s">
        <v>129</v>
      </c>
      <c r="C169" t="s">
        <v>37</v>
      </c>
      <c r="D169">
        <v>700000</v>
      </c>
      <c r="E169">
        <f t="shared" si="2"/>
        <v>45</v>
      </c>
      <c r="I169">
        <v>1</v>
      </c>
      <c r="J169">
        <v>1</v>
      </c>
      <c r="K169">
        <v>5</v>
      </c>
      <c r="M169">
        <v>3</v>
      </c>
      <c r="Q169">
        <v>-4</v>
      </c>
      <c r="U169">
        <v>1</v>
      </c>
      <c r="V169">
        <v>5</v>
      </c>
      <c r="W169" s="27">
        <v>4</v>
      </c>
      <c r="Y169">
        <v>6</v>
      </c>
      <c r="AA169">
        <v>3</v>
      </c>
      <c r="AC169">
        <v>7</v>
      </c>
      <c r="AE169">
        <v>4</v>
      </c>
      <c r="AF169">
        <v>2</v>
      </c>
      <c r="AG169">
        <v>3</v>
      </c>
      <c r="AI169">
        <v>1</v>
      </c>
      <c r="AJ169">
        <v>3</v>
      </c>
    </row>
    <row r="170" spans="1:36" ht="12.75">
      <c r="A170" t="s">
        <v>136</v>
      </c>
      <c r="B170" t="s">
        <v>129</v>
      </c>
      <c r="C170" t="s">
        <v>37</v>
      </c>
      <c r="D170">
        <v>700000</v>
      </c>
      <c r="E170">
        <f t="shared" si="2"/>
        <v>26</v>
      </c>
      <c r="G170">
        <v>-1</v>
      </c>
      <c r="K170">
        <v>4</v>
      </c>
      <c r="O170">
        <v>-1</v>
      </c>
      <c r="Q170">
        <v>1</v>
      </c>
      <c r="R170">
        <v>1</v>
      </c>
      <c r="S170">
        <v>-1</v>
      </c>
      <c r="V170">
        <v>4</v>
      </c>
      <c r="W170" s="27">
        <v>6</v>
      </c>
      <c r="Y170">
        <v>6</v>
      </c>
      <c r="AA170">
        <v>-1</v>
      </c>
      <c r="AC170">
        <v>4</v>
      </c>
      <c r="AF170">
        <v>1</v>
      </c>
      <c r="AJ170">
        <v>3</v>
      </c>
    </row>
    <row r="171" spans="1:23" ht="12.75">
      <c r="A171" t="s">
        <v>137</v>
      </c>
      <c r="B171" t="s">
        <v>129</v>
      </c>
      <c r="C171" t="s">
        <v>44</v>
      </c>
      <c r="D171">
        <v>300000</v>
      </c>
      <c r="E171">
        <f t="shared" si="2"/>
        <v>1</v>
      </c>
      <c r="R171">
        <v>1</v>
      </c>
      <c r="W171" s="27"/>
    </row>
    <row r="172" spans="1:39" ht="12.75">
      <c r="A172" t="s">
        <v>138</v>
      </c>
      <c r="B172" t="s">
        <v>129</v>
      </c>
      <c r="C172" t="s">
        <v>44</v>
      </c>
      <c r="D172">
        <v>1000000</v>
      </c>
      <c r="E172">
        <f t="shared" si="2"/>
        <v>67</v>
      </c>
      <c r="I172">
        <v>1</v>
      </c>
      <c r="J172">
        <v>1</v>
      </c>
      <c r="K172">
        <v>6</v>
      </c>
      <c r="M172">
        <v>3</v>
      </c>
      <c r="Q172">
        <v>-1</v>
      </c>
      <c r="T172">
        <v>3</v>
      </c>
      <c r="U172">
        <v>1</v>
      </c>
      <c r="V172">
        <v>6</v>
      </c>
      <c r="W172" s="27">
        <v>6</v>
      </c>
      <c r="Y172">
        <v>10</v>
      </c>
      <c r="AA172">
        <v>5</v>
      </c>
      <c r="AC172">
        <v>9</v>
      </c>
      <c r="AE172">
        <v>6</v>
      </c>
      <c r="AF172">
        <v>4</v>
      </c>
      <c r="AG172">
        <v>3</v>
      </c>
      <c r="AI172">
        <v>1</v>
      </c>
      <c r="AJ172">
        <v>3</v>
      </c>
      <c r="AM172">
        <f>SUM(E162:E183)</f>
        <v>703</v>
      </c>
    </row>
    <row r="173" spans="1:23" ht="12.75">
      <c r="A173" t="s">
        <v>145</v>
      </c>
      <c r="B173" t="s">
        <v>129</v>
      </c>
      <c r="C173" t="s">
        <v>47</v>
      </c>
      <c r="D173">
        <v>300000</v>
      </c>
      <c r="E173">
        <f t="shared" si="2"/>
        <v>0</v>
      </c>
      <c r="W173" s="27"/>
    </row>
    <row r="174" spans="1:37" ht="12.75">
      <c r="A174" t="s">
        <v>144</v>
      </c>
      <c r="B174" t="s">
        <v>129</v>
      </c>
      <c r="C174" t="s">
        <v>47</v>
      </c>
      <c r="D174">
        <v>500000</v>
      </c>
      <c r="E174">
        <f t="shared" si="2"/>
        <v>52</v>
      </c>
      <c r="G174">
        <v>-1</v>
      </c>
      <c r="J174">
        <v>1</v>
      </c>
      <c r="K174">
        <v>2</v>
      </c>
      <c r="M174">
        <v>7</v>
      </c>
      <c r="N174">
        <v>2</v>
      </c>
      <c r="R174">
        <v>1</v>
      </c>
      <c r="T174">
        <v>3</v>
      </c>
      <c r="U174">
        <v>1</v>
      </c>
      <c r="V174">
        <v>3</v>
      </c>
      <c r="W174" s="27">
        <v>2</v>
      </c>
      <c r="Y174">
        <v>8</v>
      </c>
      <c r="AA174">
        <v>3</v>
      </c>
      <c r="AC174">
        <v>6</v>
      </c>
      <c r="AE174">
        <v>3</v>
      </c>
      <c r="AF174">
        <v>-1</v>
      </c>
      <c r="AG174">
        <v>9</v>
      </c>
      <c r="AI174">
        <v>1</v>
      </c>
      <c r="AJ174">
        <v>3</v>
      </c>
      <c r="AK174">
        <v>-1</v>
      </c>
    </row>
    <row r="175" spans="1:23" ht="12.75">
      <c r="A175" t="s">
        <v>139</v>
      </c>
      <c r="B175" t="s">
        <v>129</v>
      </c>
      <c r="C175" t="s">
        <v>47</v>
      </c>
      <c r="D175">
        <v>500000</v>
      </c>
      <c r="E175">
        <f t="shared" si="2"/>
        <v>7</v>
      </c>
      <c r="I175">
        <v>3</v>
      </c>
      <c r="J175">
        <v>1</v>
      </c>
      <c r="M175">
        <v>3</v>
      </c>
      <c r="W175" s="27"/>
    </row>
    <row r="176" spans="1:36" ht="12.75">
      <c r="A176" t="s">
        <v>140</v>
      </c>
      <c r="B176" t="s">
        <v>129</v>
      </c>
      <c r="C176" t="s">
        <v>47</v>
      </c>
      <c r="D176">
        <v>500000</v>
      </c>
      <c r="E176">
        <f t="shared" si="2"/>
        <v>46</v>
      </c>
      <c r="I176">
        <v>1</v>
      </c>
      <c r="J176">
        <v>1</v>
      </c>
      <c r="K176">
        <v>3</v>
      </c>
      <c r="R176">
        <v>1</v>
      </c>
      <c r="T176">
        <v>3</v>
      </c>
      <c r="V176">
        <v>3</v>
      </c>
      <c r="W176" s="27">
        <v>3</v>
      </c>
      <c r="Y176">
        <v>8</v>
      </c>
      <c r="AA176">
        <v>3</v>
      </c>
      <c r="AC176">
        <v>8</v>
      </c>
      <c r="AE176">
        <v>3</v>
      </c>
      <c r="AG176">
        <v>3</v>
      </c>
      <c r="AI176">
        <v>1</v>
      </c>
      <c r="AJ176">
        <v>5</v>
      </c>
    </row>
    <row r="177" spans="1:37" ht="12.75">
      <c r="A177" t="s">
        <v>131</v>
      </c>
      <c r="B177" t="s">
        <v>129</v>
      </c>
      <c r="C177" t="s">
        <v>47</v>
      </c>
      <c r="D177">
        <v>500000</v>
      </c>
      <c r="E177">
        <f t="shared" si="2"/>
        <v>47</v>
      </c>
      <c r="K177">
        <v>3</v>
      </c>
      <c r="M177">
        <v>2</v>
      </c>
      <c r="O177">
        <v>-1</v>
      </c>
      <c r="R177">
        <v>1</v>
      </c>
      <c r="S177">
        <v>2</v>
      </c>
      <c r="T177">
        <v>7</v>
      </c>
      <c r="U177">
        <v>5</v>
      </c>
      <c r="V177">
        <v>3</v>
      </c>
      <c r="W177" s="27">
        <v>3</v>
      </c>
      <c r="Y177">
        <v>4</v>
      </c>
      <c r="AA177">
        <v>3</v>
      </c>
      <c r="AC177">
        <v>10</v>
      </c>
      <c r="AE177">
        <v>3</v>
      </c>
      <c r="AF177">
        <v>1</v>
      </c>
      <c r="AG177">
        <v>3</v>
      </c>
      <c r="AH177">
        <v>-1</v>
      </c>
      <c r="AK177">
        <v>-1</v>
      </c>
    </row>
    <row r="178" spans="1:37" ht="12.75">
      <c r="A178" t="s">
        <v>161</v>
      </c>
      <c r="B178" t="s">
        <v>129</v>
      </c>
      <c r="C178" t="s">
        <v>55</v>
      </c>
      <c r="D178">
        <v>700000</v>
      </c>
      <c r="E178">
        <f t="shared" si="2"/>
        <v>64</v>
      </c>
      <c r="I178">
        <v>4</v>
      </c>
      <c r="J178">
        <v>1</v>
      </c>
      <c r="K178">
        <v>3</v>
      </c>
      <c r="M178">
        <v>3</v>
      </c>
      <c r="Q178">
        <v>1</v>
      </c>
      <c r="R178">
        <v>3</v>
      </c>
      <c r="T178">
        <v>9</v>
      </c>
      <c r="U178">
        <v>1</v>
      </c>
      <c r="V178">
        <v>5</v>
      </c>
      <c r="W178" s="27">
        <v>3</v>
      </c>
      <c r="Y178">
        <v>7</v>
      </c>
      <c r="AA178">
        <v>3</v>
      </c>
      <c r="AC178">
        <v>10</v>
      </c>
      <c r="AE178">
        <v>5</v>
      </c>
      <c r="AF178">
        <v>1</v>
      </c>
      <c r="AG178">
        <v>2</v>
      </c>
      <c r="AH178">
        <v>-1</v>
      </c>
      <c r="AI178">
        <v>1</v>
      </c>
      <c r="AJ178">
        <v>8</v>
      </c>
      <c r="AK178">
        <v>-5</v>
      </c>
    </row>
    <row r="179" spans="1:32" ht="12.75">
      <c r="A179" t="s">
        <v>146</v>
      </c>
      <c r="B179" t="s">
        <v>129</v>
      </c>
      <c r="C179" t="s">
        <v>55</v>
      </c>
      <c r="D179">
        <v>2500000</v>
      </c>
      <c r="E179">
        <f t="shared" si="2"/>
        <v>86</v>
      </c>
      <c r="F179">
        <v>3</v>
      </c>
      <c r="I179">
        <v>6</v>
      </c>
      <c r="J179">
        <v>1</v>
      </c>
      <c r="K179">
        <v>3</v>
      </c>
      <c r="M179">
        <v>3</v>
      </c>
      <c r="N179">
        <v>3</v>
      </c>
      <c r="Q179">
        <v>1</v>
      </c>
      <c r="R179">
        <v>4</v>
      </c>
      <c r="T179">
        <v>8</v>
      </c>
      <c r="U179">
        <v>6</v>
      </c>
      <c r="V179">
        <v>6</v>
      </c>
      <c r="W179" s="27">
        <v>6</v>
      </c>
      <c r="Y179">
        <v>4</v>
      </c>
      <c r="AA179">
        <v>6</v>
      </c>
      <c r="AC179">
        <v>20</v>
      </c>
      <c r="AE179">
        <v>3</v>
      </c>
      <c r="AF179">
        <v>3</v>
      </c>
    </row>
    <row r="180" spans="1:35" ht="12.75">
      <c r="A180" t="s">
        <v>317</v>
      </c>
      <c r="B180" t="s">
        <v>129</v>
      </c>
      <c r="C180" t="s">
        <v>55</v>
      </c>
      <c r="D180">
        <v>700000</v>
      </c>
      <c r="E180">
        <f t="shared" si="2"/>
        <v>10</v>
      </c>
      <c r="R180">
        <v>1</v>
      </c>
      <c r="T180">
        <v>3</v>
      </c>
      <c r="U180">
        <v>3</v>
      </c>
      <c r="V180">
        <v>2</v>
      </c>
      <c r="W180" s="27"/>
      <c r="AI180">
        <v>1</v>
      </c>
    </row>
    <row r="181" spans="1:38" ht="12.75">
      <c r="A181" t="s">
        <v>147</v>
      </c>
      <c r="B181" t="s">
        <v>129</v>
      </c>
      <c r="C181" t="s">
        <v>55</v>
      </c>
      <c r="D181">
        <v>1000000</v>
      </c>
      <c r="E181">
        <f t="shared" si="2"/>
        <v>57</v>
      </c>
      <c r="F181">
        <v>1</v>
      </c>
      <c r="I181">
        <v>1</v>
      </c>
      <c r="J181">
        <v>1</v>
      </c>
      <c r="K181">
        <v>3</v>
      </c>
      <c r="M181">
        <v>3</v>
      </c>
      <c r="N181">
        <v>2</v>
      </c>
      <c r="Q181">
        <v>1</v>
      </c>
      <c r="W181" s="27">
        <v>6</v>
      </c>
      <c r="Y181">
        <v>3</v>
      </c>
      <c r="AA181">
        <v>5</v>
      </c>
      <c r="AC181">
        <v>9</v>
      </c>
      <c r="AE181">
        <v>6</v>
      </c>
      <c r="AF181">
        <v>1</v>
      </c>
      <c r="AG181">
        <v>3</v>
      </c>
      <c r="AI181">
        <v>4</v>
      </c>
      <c r="AJ181">
        <v>5</v>
      </c>
      <c r="AL181">
        <v>3</v>
      </c>
    </row>
    <row r="182" spans="1:23" ht="12.75">
      <c r="A182" t="s">
        <v>133</v>
      </c>
      <c r="B182" t="s">
        <v>129</v>
      </c>
      <c r="C182" t="s">
        <v>55</v>
      </c>
      <c r="D182">
        <v>300000</v>
      </c>
      <c r="E182">
        <f t="shared" si="2"/>
        <v>0</v>
      </c>
      <c r="W182" s="27"/>
    </row>
    <row r="183" spans="1:38" ht="12.75">
      <c r="A183" t="s">
        <v>148</v>
      </c>
      <c r="B183" t="s">
        <v>129</v>
      </c>
      <c r="C183" t="s">
        <v>55</v>
      </c>
      <c r="D183">
        <v>500000</v>
      </c>
      <c r="E183">
        <f t="shared" si="2"/>
        <v>65</v>
      </c>
      <c r="I183">
        <v>1</v>
      </c>
      <c r="J183">
        <v>3</v>
      </c>
      <c r="K183">
        <v>2</v>
      </c>
      <c r="M183">
        <v>3</v>
      </c>
      <c r="N183">
        <v>-1</v>
      </c>
      <c r="O183">
        <v>-5</v>
      </c>
      <c r="Q183">
        <v>4</v>
      </c>
      <c r="R183">
        <v>1</v>
      </c>
      <c r="S183">
        <v>3</v>
      </c>
      <c r="T183">
        <v>2</v>
      </c>
      <c r="U183">
        <v>1</v>
      </c>
      <c r="V183">
        <v>6</v>
      </c>
      <c r="W183" s="27"/>
      <c r="AA183">
        <v>5</v>
      </c>
      <c r="AC183">
        <v>3</v>
      </c>
      <c r="AE183">
        <v>3</v>
      </c>
      <c r="AF183">
        <v>1</v>
      </c>
      <c r="AG183">
        <v>9</v>
      </c>
      <c r="AI183">
        <v>6</v>
      </c>
      <c r="AJ183">
        <v>15</v>
      </c>
      <c r="AL183">
        <v>3</v>
      </c>
    </row>
    <row r="184" spans="1:37" ht="12.75">
      <c r="A184" t="s">
        <v>150</v>
      </c>
      <c r="B184" t="s">
        <v>149</v>
      </c>
      <c r="C184" t="s">
        <v>37</v>
      </c>
      <c r="D184">
        <v>500000</v>
      </c>
      <c r="E184">
        <f t="shared" si="2"/>
        <v>17</v>
      </c>
      <c r="P184">
        <v>1</v>
      </c>
      <c r="Q184">
        <v>2</v>
      </c>
      <c r="S184">
        <v>-1</v>
      </c>
      <c r="T184">
        <v>1</v>
      </c>
      <c r="V184">
        <v>1</v>
      </c>
      <c r="W184" s="27">
        <v>1</v>
      </c>
      <c r="Z184">
        <v>1</v>
      </c>
      <c r="AE184">
        <v>2</v>
      </c>
      <c r="AF184">
        <v>1</v>
      </c>
      <c r="AG184">
        <v>1</v>
      </c>
      <c r="AH184">
        <v>3</v>
      </c>
      <c r="AK184">
        <v>4</v>
      </c>
    </row>
    <row r="185" spans="1:37" ht="12.75">
      <c r="A185" t="s">
        <v>151</v>
      </c>
      <c r="B185" t="s">
        <v>149</v>
      </c>
      <c r="C185" t="s">
        <v>37</v>
      </c>
      <c r="D185">
        <v>500000</v>
      </c>
      <c r="E185">
        <f t="shared" si="2"/>
        <v>33</v>
      </c>
      <c r="F185">
        <v>2</v>
      </c>
      <c r="J185">
        <v>3</v>
      </c>
      <c r="K185">
        <v>3</v>
      </c>
      <c r="L185">
        <v>4</v>
      </c>
      <c r="M185">
        <v>-1</v>
      </c>
      <c r="N185">
        <v>6</v>
      </c>
      <c r="T185">
        <v>1</v>
      </c>
      <c r="U185">
        <v>6</v>
      </c>
      <c r="V185">
        <v>1</v>
      </c>
      <c r="W185" s="27">
        <v>1</v>
      </c>
      <c r="Y185">
        <v>-1</v>
      </c>
      <c r="AD185">
        <v>-1</v>
      </c>
      <c r="AE185">
        <v>2</v>
      </c>
      <c r="AF185">
        <v>1</v>
      </c>
      <c r="AI185">
        <v>2</v>
      </c>
      <c r="AK185">
        <v>4</v>
      </c>
    </row>
    <row r="186" spans="1:37" ht="12.75">
      <c r="A186" t="s">
        <v>106</v>
      </c>
      <c r="B186" t="s">
        <v>149</v>
      </c>
      <c r="C186" t="s">
        <v>37</v>
      </c>
      <c r="D186">
        <v>700000</v>
      </c>
      <c r="E186">
        <f t="shared" si="2"/>
        <v>48</v>
      </c>
      <c r="J186">
        <v>4</v>
      </c>
      <c r="K186">
        <v>6</v>
      </c>
      <c r="L186">
        <v>4</v>
      </c>
      <c r="M186">
        <v>-3</v>
      </c>
      <c r="N186">
        <v>4</v>
      </c>
      <c r="O186">
        <v>1</v>
      </c>
      <c r="P186">
        <v>2</v>
      </c>
      <c r="Q186">
        <v>3</v>
      </c>
      <c r="S186">
        <v>-1</v>
      </c>
      <c r="T186">
        <v>1</v>
      </c>
      <c r="U186">
        <v>3</v>
      </c>
      <c r="V186">
        <v>1</v>
      </c>
      <c r="W186" s="27">
        <v>1</v>
      </c>
      <c r="Y186">
        <v>-1</v>
      </c>
      <c r="AA186">
        <v>-1</v>
      </c>
      <c r="AE186">
        <v>2</v>
      </c>
      <c r="AF186">
        <v>1</v>
      </c>
      <c r="AG186">
        <v>1</v>
      </c>
      <c r="AH186">
        <v>9</v>
      </c>
      <c r="AI186">
        <v>6</v>
      </c>
      <c r="AJ186">
        <v>1</v>
      </c>
      <c r="AK186">
        <v>4</v>
      </c>
    </row>
    <row r="187" spans="1:37" ht="12.75">
      <c r="A187" t="s">
        <v>154</v>
      </c>
      <c r="B187" t="s">
        <v>149</v>
      </c>
      <c r="C187" t="s">
        <v>37</v>
      </c>
      <c r="D187">
        <v>500000</v>
      </c>
      <c r="E187">
        <f t="shared" si="2"/>
        <v>24</v>
      </c>
      <c r="G187">
        <v>-1</v>
      </c>
      <c r="I187">
        <v>-1</v>
      </c>
      <c r="J187">
        <v>3</v>
      </c>
      <c r="K187">
        <v>3</v>
      </c>
      <c r="L187">
        <v>4</v>
      </c>
      <c r="N187">
        <v>4</v>
      </c>
      <c r="O187">
        <v>1</v>
      </c>
      <c r="Q187">
        <v>3</v>
      </c>
      <c r="S187">
        <v>-1</v>
      </c>
      <c r="V187">
        <v>1</v>
      </c>
      <c r="W187" s="27"/>
      <c r="Z187">
        <v>1</v>
      </c>
      <c r="AC187">
        <v>-1</v>
      </c>
      <c r="AE187">
        <v>2</v>
      </c>
      <c r="AF187">
        <v>1</v>
      </c>
      <c r="AG187">
        <v>1</v>
      </c>
      <c r="AH187">
        <v>3</v>
      </c>
      <c r="AJ187">
        <v>-3</v>
      </c>
      <c r="AK187">
        <v>4</v>
      </c>
    </row>
    <row r="188" spans="1:23" ht="12.75">
      <c r="A188" t="s">
        <v>337</v>
      </c>
      <c r="B188" t="s">
        <v>149</v>
      </c>
      <c r="C188" t="s">
        <v>37</v>
      </c>
      <c r="D188">
        <v>1000000</v>
      </c>
      <c r="E188">
        <f t="shared" si="2"/>
        <v>2</v>
      </c>
      <c r="P188">
        <v>2</v>
      </c>
      <c r="W188" s="27"/>
    </row>
    <row r="189" spans="1:37" ht="12.75">
      <c r="A189" t="s">
        <v>155</v>
      </c>
      <c r="B189" t="s">
        <v>149</v>
      </c>
      <c r="C189" t="s">
        <v>37</v>
      </c>
      <c r="D189">
        <v>700000</v>
      </c>
      <c r="E189">
        <f t="shared" si="2"/>
        <v>39</v>
      </c>
      <c r="F189">
        <v>-1</v>
      </c>
      <c r="J189">
        <v>2</v>
      </c>
      <c r="K189">
        <v>3</v>
      </c>
      <c r="L189">
        <v>4</v>
      </c>
      <c r="N189">
        <v>4</v>
      </c>
      <c r="O189">
        <v>1</v>
      </c>
      <c r="P189">
        <v>1</v>
      </c>
      <c r="Q189">
        <v>3</v>
      </c>
      <c r="S189">
        <v>-1</v>
      </c>
      <c r="T189">
        <v>1</v>
      </c>
      <c r="U189">
        <v>1</v>
      </c>
      <c r="V189">
        <v>1</v>
      </c>
      <c r="W189" s="27">
        <v>1</v>
      </c>
      <c r="Z189">
        <v>1</v>
      </c>
      <c r="AC189">
        <v>2</v>
      </c>
      <c r="AE189">
        <v>1</v>
      </c>
      <c r="AG189">
        <v>6</v>
      </c>
      <c r="AH189">
        <v>4</v>
      </c>
      <c r="AI189">
        <v>1</v>
      </c>
      <c r="AK189">
        <v>4</v>
      </c>
    </row>
    <row r="190" spans="1:23" ht="12.75">
      <c r="A190" t="s">
        <v>254</v>
      </c>
      <c r="B190" t="s">
        <v>149</v>
      </c>
      <c r="C190" t="s">
        <v>37</v>
      </c>
      <c r="D190">
        <v>1000000</v>
      </c>
      <c r="E190">
        <f t="shared" si="2"/>
        <v>5</v>
      </c>
      <c r="F190">
        <v>-1</v>
      </c>
      <c r="N190">
        <v>4</v>
      </c>
      <c r="O190">
        <v>1</v>
      </c>
      <c r="W190" s="27">
        <v>1</v>
      </c>
    </row>
    <row r="191" spans="1:37" ht="12.75">
      <c r="A191" t="s">
        <v>156</v>
      </c>
      <c r="B191" t="s">
        <v>149</v>
      </c>
      <c r="C191" t="s">
        <v>37</v>
      </c>
      <c r="D191">
        <v>500000</v>
      </c>
      <c r="E191">
        <f t="shared" si="2"/>
        <v>50</v>
      </c>
      <c r="J191">
        <v>3</v>
      </c>
      <c r="K191">
        <v>3</v>
      </c>
      <c r="L191">
        <v>4</v>
      </c>
      <c r="O191">
        <v>1</v>
      </c>
      <c r="P191">
        <v>2</v>
      </c>
      <c r="Q191">
        <v>3</v>
      </c>
      <c r="T191">
        <v>3</v>
      </c>
      <c r="U191">
        <v>1</v>
      </c>
      <c r="V191">
        <v>3</v>
      </c>
      <c r="W191" s="27">
        <v>-1</v>
      </c>
      <c r="Z191">
        <v>6</v>
      </c>
      <c r="AA191">
        <v>5</v>
      </c>
      <c r="AE191">
        <v>2</v>
      </c>
      <c r="AF191">
        <v>6</v>
      </c>
      <c r="AH191">
        <v>4</v>
      </c>
      <c r="AI191">
        <v>1</v>
      </c>
      <c r="AK191">
        <v>4</v>
      </c>
    </row>
    <row r="192" spans="1:39" ht="12.75">
      <c r="A192" t="s">
        <v>358</v>
      </c>
      <c r="B192" t="s">
        <v>149</v>
      </c>
      <c r="C192" t="s">
        <v>44</v>
      </c>
      <c r="D192">
        <v>500000</v>
      </c>
      <c r="E192">
        <f t="shared" si="2"/>
        <v>54</v>
      </c>
      <c r="J192">
        <v>3</v>
      </c>
      <c r="K192">
        <v>6</v>
      </c>
      <c r="L192">
        <v>6</v>
      </c>
      <c r="N192">
        <v>6</v>
      </c>
      <c r="O192">
        <v>1</v>
      </c>
      <c r="P192">
        <v>4</v>
      </c>
      <c r="Q192">
        <v>5</v>
      </c>
      <c r="U192">
        <v>1</v>
      </c>
      <c r="V192">
        <v>1</v>
      </c>
      <c r="W192" s="27">
        <v>1</v>
      </c>
      <c r="Z192">
        <v>1</v>
      </c>
      <c r="AE192">
        <v>4</v>
      </c>
      <c r="AF192">
        <v>1</v>
      </c>
      <c r="AG192">
        <v>1</v>
      </c>
      <c r="AH192">
        <v>6</v>
      </c>
      <c r="AI192">
        <v>1</v>
      </c>
      <c r="AK192">
        <v>6</v>
      </c>
      <c r="AM192">
        <f>SUM(E184:E204)</f>
        <v>540</v>
      </c>
    </row>
    <row r="193" spans="1:23" ht="12.75">
      <c r="A193" t="s">
        <v>357</v>
      </c>
      <c r="B193" t="s">
        <v>149</v>
      </c>
      <c r="C193" t="s">
        <v>44</v>
      </c>
      <c r="D193">
        <v>500000</v>
      </c>
      <c r="E193">
        <f t="shared" si="2"/>
        <v>1</v>
      </c>
      <c r="T193">
        <v>1</v>
      </c>
      <c r="W193" s="27"/>
    </row>
    <row r="194" spans="1:23" ht="12.75">
      <c r="A194" t="s">
        <v>413</v>
      </c>
      <c r="B194" t="s">
        <v>149</v>
      </c>
      <c r="C194" t="s">
        <v>47</v>
      </c>
      <c r="D194">
        <v>300000</v>
      </c>
      <c r="E194">
        <f t="shared" si="2"/>
        <v>0</v>
      </c>
      <c r="W194" s="27"/>
    </row>
    <row r="195" spans="1:33" ht="12.75">
      <c r="A195" t="s">
        <v>157</v>
      </c>
      <c r="B195" t="s">
        <v>149</v>
      </c>
      <c r="C195" t="s">
        <v>47</v>
      </c>
      <c r="D195">
        <v>300000</v>
      </c>
      <c r="E195">
        <f aca="true" t="shared" si="3" ref="E195:E258">SUM(F195:AL195)</f>
        <v>10</v>
      </c>
      <c r="K195">
        <v>3</v>
      </c>
      <c r="P195">
        <v>1</v>
      </c>
      <c r="Q195">
        <v>3</v>
      </c>
      <c r="W195" s="27"/>
      <c r="Z195">
        <v>1</v>
      </c>
      <c r="AF195">
        <v>1</v>
      </c>
      <c r="AG195">
        <v>1</v>
      </c>
    </row>
    <row r="196" spans="1:37" ht="12.75">
      <c r="A196" t="s">
        <v>158</v>
      </c>
      <c r="B196" t="s">
        <v>149</v>
      </c>
      <c r="C196" t="s">
        <v>47</v>
      </c>
      <c r="D196">
        <v>500000</v>
      </c>
      <c r="E196">
        <f t="shared" si="3"/>
        <v>40</v>
      </c>
      <c r="I196">
        <v>4</v>
      </c>
      <c r="J196">
        <v>7</v>
      </c>
      <c r="K196">
        <v>3</v>
      </c>
      <c r="L196">
        <v>3</v>
      </c>
      <c r="N196">
        <v>3</v>
      </c>
      <c r="O196">
        <v>1</v>
      </c>
      <c r="P196">
        <v>1</v>
      </c>
      <c r="Q196">
        <v>2</v>
      </c>
      <c r="S196">
        <v>4</v>
      </c>
      <c r="U196">
        <v>3</v>
      </c>
      <c r="V196">
        <v>1</v>
      </c>
      <c r="W196" s="27"/>
      <c r="Z196">
        <v>1</v>
      </c>
      <c r="AD196">
        <v>-2</v>
      </c>
      <c r="AF196">
        <v>1</v>
      </c>
      <c r="AG196">
        <v>1</v>
      </c>
      <c r="AH196">
        <v>3</v>
      </c>
      <c r="AI196">
        <v>1</v>
      </c>
      <c r="AK196">
        <v>3</v>
      </c>
    </row>
    <row r="197" spans="1:23" ht="12.75">
      <c r="A197" t="s">
        <v>471</v>
      </c>
      <c r="B197" t="s">
        <v>149</v>
      </c>
      <c r="C197" t="s">
        <v>47</v>
      </c>
      <c r="D197">
        <v>500000</v>
      </c>
      <c r="E197">
        <f t="shared" si="3"/>
        <v>0</v>
      </c>
      <c r="W197" s="27"/>
    </row>
    <row r="198" spans="1:37" ht="12.75">
      <c r="A198" t="s">
        <v>159</v>
      </c>
      <c r="B198" t="s">
        <v>149</v>
      </c>
      <c r="C198" t="s">
        <v>47</v>
      </c>
      <c r="D198">
        <v>500000</v>
      </c>
      <c r="E198">
        <f t="shared" si="3"/>
        <v>50</v>
      </c>
      <c r="G198">
        <v>4</v>
      </c>
      <c r="J198">
        <v>7</v>
      </c>
      <c r="K198">
        <v>3</v>
      </c>
      <c r="L198">
        <v>7</v>
      </c>
      <c r="N198">
        <v>3</v>
      </c>
      <c r="O198">
        <v>1</v>
      </c>
      <c r="P198">
        <v>1</v>
      </c>
      <c r="Q198">
        <v>3</v>
      </c>
      <c r="T198">
        <v>1</v>
      </c>
      <c r="U198">
        <v>5</v>
      </c>
      <c r="V198">
        <v>1</v>
      </c>
      <c r="W198" s="27">
        <v>3</v>
      </c>
      <c r="Z198">
        <v>1</v>
      </c>
      <c r="AE198">
        <v>1</v>
      </c>
      <c r="AF198">
        <v>1</v>
      </c>
      <c r="AG198">
        <v>1</v>
      </c>
      <c r="AH198">
        <v>3</v>
      </c>
      <c r="AI198">
        <v>1</v>
      </c>
      <c r="AK198">
        <v>3</v>
      </c>
    </row>
    <row r="199" spans="1:23" ht="12.75">
      <c r="A199" t="s">
        <v>160</v>
      </c>
      <c r="B199" t="s">
        <v>149</v>
      </c>
      <c r="C199" t="s">
        <v>47</v>
      </c>
      <c r="D199">
        <v>300000</v>
      </c>
      <c r="E199">
        <f t="shared" si="3"/>
        <v>0</v>
      </c>
      <c r="W199" s="27"/>
    </row>
    <row r="200" spans="1:37" ht="12.75">
      <c r="A200" t="s">
        <v>345</v>
      </c>
      <c r="B200" t="s">
        <v>149</v>
      </c>
      <c r="C200" t="s">
        <v>55</v>
      </c>
      <c r="D200">
        <v>700000</v>
      </c>
      <c r="E200">
        <f t="shared" si="3"/>
        <v>45</v>
      </c>
      <c r="I200">
        <v>2</v>
      </c>
      <c r="J200">
        <v>8</v>
      </c>
      <c r="K200">
        <v>9</v>
      </c>
      <c r="L200">
        <v>3</v>
      </c>
      <c r="N200">
        <v>6</v>
      </c>
      <c r="O200">
        <v>1</v>
      </c>
      <c r="T200">
        <v>1</v>
      </c>
      <c r="U200">
        <v>1</v>
      </c>
      <c r="V200">
        <v>4</v>
      </c>
      <c r="W200" s="27">
        <v>4</v>
      </c>
      <c r="Y200">
        <v>-2</v>
      </c>
      <c r="AD200">
        <v>-5</v>
      </c>
      <c r="AH200">
        <v>6</v>
      </c>
      <c r="AI200">
        <v>1</v>
      </c>
      <c r="AK200">
        <v>6</v>
      </c>
    </row>
    <row r="201" spans="1:23" ht="12.75">
      <c r="A201" t="s">
        <v>162</v>
      </c>
      <c r="B201" t="s">
        <v>149</v>
      </c>
      <c r="C201" t="s">
        <v>55</v>
      </c>
      <c r="D201">
        <v>300000</v>
      </c>
      <c r="E201">
        <f t="shared" si="3"/>
        <v>0</v>
      </c>
      <c r="W201" s="27"/>
    </row>
    <row r="202" spans="1:38" ht="12.75">
      <c r="A202" t="s">
        <v>415</v>
      </c>
      <c r="B202" t="s">
        <v>149</v>
      </c>
      <c r="C202" t="s">
        <v>55</v>
      </c>
      <c r="D202">
        <v>300000</v>
      </c>
      <c r="E202">
        <f t="shared" si="3"/>
        <v>45</v>
      </c>
      <c r="P202">
        <v>1</v>
      </c>
      <c r="Q202">
        <v>9</v>
      </c>
      <c r="S202">
        <v>1</v>
      </c>
      <c r="T202">
        <v>4</v>
      </c>
      <c r="U202">
        <v>4</v>
      </c>
      <c r="V202">
        <v>1</v>
      </c>
      <c r="W202" s="27">
        <v>4</v>
      </c>
      <c r="Y202">
        <v>-2</v>
      </c>
      <c r="AC202">
        <v>3</v>
      </c>
      <c r="AD202">
        <v>1</v>
      </c>
      <c r="AE202">
        <v>1</v>
      </c>
      <c r="AF202">
        <v>1</v>
      </c>
      <c r="AG202">
        <v>3</v>
      </c>
      <c r="AH202">
        <v>3</v>
      </c>
      <c r="AI202">
        <v>5</v>
      </c>
      <c r="AK202">
        <v>3</v>
      </c>
      <c r="AL202">
        <v>3</v>
      </c>
    </row>
    <row r="203" spans="1:23" ht="12.75">
      <c r="A203" t="s">
        <v>416</v>
      </c>
      <c r="B203" t="s">
        <v>149</v>
      </c>
      <c r="C203" t="s">
        <v>55</v>
      </c>
      <c r="D203">
        <v>1000000</v>
      </c>
      <c r="E203">
        <f t="shared" si="3"/>
        <v>30</v>
      </c>
      <c r="J203">
        <v>5</v>
      </c>
      <c r="K203">
        <v>3</v>
      </c>
      <c r="L203">
        <v>10</v>
      </c>
      <c r="N203">
        <v>3</v>
      </c>
      <c r="O203">
        <v>1</v>
      </c>
      <c r="Q203">
        <v>6</v>
      </c>
      <c r="T203">
        <v>1</v>
      </c>
      <c r="V203">
        <v>1</v>
      </c>
      <c r="W203" s="27"/>
    </row>
    <row r="204" spans="1:37" ht="12.75">
      <c r="A204" t="s">
        <v>414</v>
      </c>
      <c r="B204" t="s">
        <v>149</v>
      </c>
      <c r="C204" t="s">
        <v>55</v>
      </c>
      <c r="D204">
        <v>700000</v>
      </c>
      <c r="E204">
        <f t="shared" si="3"/>
        <v>47</v>
      </c>
      <c r="F204">
        <v>3</v>
      </c>
      <c r="I204">
        <v>-1</v>
      </c>
      <c r="J204">
        <v>2</v>
      </c>
      <c r="K204">
        <v>3</v>
      </c>
      <c r="L204">
        <v>8</v>
      </c>
      <c r="N204">
        <v>3</v>
      </c>
      <c r="O204">
        <v>1</v>
      </c>
      <c r="P204">
        <v>1</v>
      </c>
      <c r="Q204">
        <v>5</v>
      </c>
      <c r="T204">
        <v>1</v>
      </c>
      <c r="U204">
        <v>3</v>
      </c>
      <c r="V204">
        <v>1</v>
      </c>
      <c r="W204" s="27">
        <v>1</v>
      </c>
      <c r="Z204">
        <v>1</v>
      </c>
      <c r="AD204">
        <v>3</v>
      </c>
      <c r="AE204">
        <v>1</v>
      </c>
      <c r="AF204">
        <v>1</v>
      </c>
      <c r="AG204">
        <v>1</v>
      </c>
      <c r="AH204">
        <v>3</v>
      </c>
      <c r="AI204">
        <v>3</v>
      </c>
      <c r="AK204">
        <v>3</v>
      </c>
    </row>
    <row r="205" spans="1:37" ht="12.75">
      <c r="A205" t="s">
        <v>165</v>
      </c>
      <c r="B205" t="s">
        <v>164</v>
      </c>
      <c r="C205" t="s">
        <v>37</v>
      </c>
      <c r="D205">
        <v>500000</v>
      </c>
      <c r="E205">
        <f t="shared" si="3"/>
        <v>14</v>
      </c>
      <c r="F205">
        <v>-1</v>
      </c>
      <c r="G205">
        <v>1</v>
      </c>
      <c r="J205">
        <v>4</v>
      </c>
      <c r="K205">
        <v>1</v>
      </c>
      <c r="M205">
        <v>4</v>
      </c>
      <c r="Q205">
        <v>-2</v>
      </c>
      <c r="U205">
        <v>-1</v>
      </c>
      <c r="V205">
        <v>5</v>
      </c>
      <c r="W205" s="27"/>
      <c r="Z205">
        <v>-1</v>
      </c>
      <c r="AA205">
        <v>1</v>
      </c>
      <c r="AE205">
        <v>1</v>
      </c>
      <c r="AF205">
        <v>1</v>
      </c>
      <c r="AK205">
        <v>1</v>
      </c>
    </row>
    <row r="206" spans="1:37" ht="12.75">
      <c r="A206" t="s">
        <v>346</v>
      </c>
      <c r="B206" t="s">
        <v>164</v>
      </c>
      <c r="C206" t="s">
        <v>37</v>
      </c>
      <c r="D206">
        <v>500000</v>
      </c>
      <c r="E206">
        <f t="shared" si="3"/>
        <v>21</v>
      </c>
      <c r="G206">
        <v>1</v>
      </c>
      <c r="I206">
        <v>-1</v>
      </c>
      <c r="J206">
        <v>4</v>
      </c>
      <c r="M206">
        <v>4</v>
      </c>
      <c r="R206">
        <v>1</v>
      </c>
      <c r="V206">
        <v>-1</v>
      </c>
      <c r="W206" s="27"/>
      <c r="AA206">
        <v>1</v>
      </c>
      <c r="AE206">
        <v>1</v>
      </c>
      <c r="AF206">
        <v>2</v>
      </c>
      <c r="AJ206">
        <v>6</v>
      </c>
      <c r="AK206">
        <v>3</v>
      </c>
    </row>
    <row r="207" spans="1:38" ht="12.75">
      <c r="A207" t="s">
        <v>167</v>
      </c>
      <c r="B207" t="s">
        <v>164</v>
      </c>
      <c r="C207" t="s">
        <v>37</v>
      </c>
      <c r="D207">
        <v>500000</v>
      </c>
      <c r="E207">
        <f t="shared" si="3"/>
        <v>29</v>
      </c>
      <c r="G207">
        <v>1</v>
      </c>
      <c r="I207">
        <v>1</v>
      </c>
      <c r="J207">
        <v>3</v>
      </c>
      <c r="K207">
        <v>1</v>
      </c>
      <c r="M207">
        <v>4</v>
      </c>
      <c r="R207">
        <v>1</v>
      </c>
      <c r="T207">
        <v>2</v>
      </c>
      <c r="U207">
        <v>4</v>
      </c>
      <c r="W207" s="27"/>
      <c r="AC207">
        <v>-1</v>
      </c>
      <c r="AE207">
        <v>3</v>
      </c>
      <c r="AF207">
        <v>2</v>
      </c>
      <c r="AH207">
        <v>1</v>
      </c>
      <c r="AI207">
        <v>1</v>
      </c>
      <c r="AJ207">
        <v>4</v>
      </c>
      <c r="AK207">
        <v>1</v>
      </c>
      <c r="AL207">
        <v>1</v>
      </c>
    </row>
    <row r="208" spans="1:35" ht="12.75">
      <c r="A208" t="s">
        <v>417</v>
      </c>
      <c r="B208" t="s">
        <v>164</v>
      </c>
      <c r="C208" t="s">
        <v>37</v>
      </c>
      <c r="D208">
        <v>300000</v>
      </c>
      <c r="E208">
        <f t="shared" si="3"/>
        <v>1</v>
      </c>
      <c r="W208" s="27"/>
      <c r="AI208">
        <v>1</v>
      </c>
    </row>
    <row r="209" spans="1:33" ht="12.75">
      <c r="A209" t="s">
        <v>168</v>
      </c>
      <c r="B209" t="s">
        <v>164</v>
      </c>
      <c r="C209" t="s">
        <v>37</v>
      </c>
      <c r="D209">
        <v>700000</v>
      </c>
      <c r="E209">
        <f t="shared" si="3"/>
        <v>8</v>
      </c>
      <c r="G209">
        <v>-1</v>
      </c>
      <c r="J209">
        <v>4</v>
      </c>
      <c r="L209">
        <v>-2</v>
      </c>
      <c r="R209">
        <v>1</v>
      </c>
      <c r="U209">
        <v>3</v>
      </c>
      <c r="W209" s="27"/>
      <c r="AA209">
        <v>1</v>
      </c>
      <c r="AE209">
        <v>1</v>
      </c>
      <c r="AF209">
        <v>2</v>
      </c>
      <c r="AG209">
        <v>-1</v>
      </c>
    </row>
    <row r="210" spans="1:33" ht="12.75">
      <c r="A210" t="s">
        <v>169</v>
      </c>
      <c r="B210" t="s">
        <v>164</v>
      </c>
      <c r="C210" t="s">
        <v>37</v>
      </c>
      <c r="D210">
        <v>500000</v>
      </c>
      <c r="E210">
        <f t="shared" si="3"/>
        <v>17</v>
      </c>
      <c r="F210">
        <v>1</v>
      </c>
      <c r="G210">
        <v>1</v>
      </c>
      <c r="I210">
        <v>6</v>
      </c>
      <c r="J210">
        <v>6</v>
      </c>
      <c r="M210">
        <v>4</v>
      </c>
      <c r="W210" s="27"/>
      <c r="AG210">
        <v>-1</v>
      </c>
    </row>
    <row r="211" spans="1:23" ht="12.75">
      <c r="A211" t="s">
        <v>166</v>
      </c>
      <c r="B211" t="s">
        <v>164</v>
      </c>
      <c r="C211" t="s">
        <v>37</v>
      </c>
      <c r="D211">
        <v>1000000</v>
      </c>
      <c r="E211">
        <f t="shared" si="3"/>
        <v>0</v>
      </c>
      <c r="W211" s="27"/>
    </row>
    <row r="212" spans="1:37" ht="12.75">
      <c r="A212" t="s">
        <v>472</v>
      </c>
      <c r="B212" t="s">
        <v>164</v>
      </c>
      <c r="C212" t="s">
        <v>37</v>
      </c>
      <c r="D212">
        <v>500000</v>
      </c>
      <c r="E212">
        <f t="shared" si="3"/>
        <v>7</v>
      </c>
      <c r="W212" s="27">
        <v>-1</v>
      </c>
      <c r="Y212">
        <v>-1</v>
      </c>
      <c r="AA212">
        <v>1</v>
      </c>
      <c r="AE212">
        <v>1</v>
      </c>
      <c r="AH212">
        <v>1</v>
      </c>
      <c r="AI212">
        <v>1</v>
      </c>
      <c r="AJ212">
        <v>4</v>
      </c>
      <c r="AK212">
        <v>1</v>
      </c>
    </row>
    <row r="213" spans="1:39" ht="12.75">
      <c r="A213" t="s">
        <v>170</v>
      </c>
      <c r="B213" t="s">
        <v>164</v>
      </c>
      <c r="C213" t="s">
        <v>44</v>
      </c>
      <c r="D213">
        <v>1500000</v>
      </c>
      <c r="E213">
        <f t="shared" si="3"/>
        <v>32</v>
      </c>
      <c r="G213">
        <v>1</v>
      </c>
      <c r="I213">
        <v>1</v>
      </c>
      <c r="J213">
        <v>6</v>
      </c>
      <c r="K213">
        <v>1</v>
      </c>
      <c r="M213">
        <v>6</v>
      </c>
      <c r="Q213">
        <v>-1</v>
      </c>
      <c r="W213" s="27"/>
      <c r="AA213">
        <v>1</v>
      </c>
      <c r="AE213">
        <v>1</v>
      </c>
      <c r="AF213">
        <v>4</v>
      </c>
      <c r="AH213">
        <v>1</v>
      </c>
      <c r="AI213">
        <v>1</v>
      </c>
      <c r="AJ213">
        <v>6</v>
      </c>
      <c r="AK213">
        <v>1</v>
      </c>
      <c r="AL213">
        <v>3</v>
      </c>
      <c r="AM213">
        <f>SUM(E205:E230)</f>
        <v>414</v>
      </c>
    </row>
    <row r="214" spans="1:23" ht="12.75">
      <c r="A214" t="s">
        <v>171</v>
      </c>
      <c r="B214" t="s">
        <v>164</v>
      </c>
      <c r="C214" t="s">
        <v>44</v>
      </c>
      <c r="D214">
        <v>300000</v>
      </c>
      <c r="E214">
        <f t="shared" si="3"/>
        <v>9</v>
      </c>
      <c r="I214">
        <v>2</v>
      </c>
      <c r="R214">
        <v>1</v>
      </c>
      <c r="U214">
        <v>6</v>
      </c>
      <c r="W214" s="27"/>
    </row>
    <row r="215" spans="1:23" ht="12.75">
      <c r="A215" t="s">
        <v>172</v>
      </c>
      <c r="B215" t="s">
        <v>164</v>
      </c>
      <c r="C215" t="s">
        <v>47</v>
      </c>
      <c r="D215">
        <v>300000</v>
      </c>
      <c r="E215">
        <f t="shared" si="3"/>
        <v>0</v>
      </c>
      <c r="W215" s="27"/>
    </row>
    <row r="216" spans="1:38" ht="12.75">
      <c r="A216" t="s">
        <v>418</v>
      </c>
      <c r="B216" t="s">
        <v>164</v>
      </c>
      <c r="C216" t="s">
        <v>47</v>
      </c>
      <c r="D216">
        <v>1500000</v>
      </c>
      <c r="E216">
        <f t="shared" si="3"/>
        <v>22</v>
      </c>
      <c r="G216">
        <v>1</v>
      </c>
      <c r="I216">
        <v>1</v>
      </c>
      <c r="J216">
        <v>3</v>
      </c>
      <c r="M216">
        <v>3</v>
      </c>
      <c r="O216">
        <v>-1</v>
      </c>
      <c r="R216">
        <v>1</v>
      </c>
      <c r="T216">
        <v>6</v>
      </c>
      <c r="U216">
        <v>3</v>
      </c>
      <c r="W216" s="27"/>
      <c r="Z216">
        <v>-2</v>
      </c>
      <c r="AC216">
        <v>-1</v>
      </c>
      <c r="AE216">
        <v>1</v>
      </c>
      <c r="AH216">
        <v>1</v>
      </c>
      <c r="AI216">
        <v>1</v>
      </c>
      <c r="AJ216">
        <v>3</v>
      </c>
      <c r="AK216">
        <v>1</v>
      </c>
      <c r="AL216">
        <v>1</v>
      </c>
    </row>
    <row r="217" spans="1:38" ht="12.75">
      <c r="A217" t="s">
        <v>173</v>
      </c>
      <c r="B217" t="s">
        <v>164</v>
      </c>
      <c r="C217" t="s">
        <v>47</v>
      </c>
      <c r="D217">
        <v>700000</v>
      </c>
      <c r="E217">
        <f t="shared" si="3"/>
        <v>17</v>
      </c>
      <c r="J217">
        <v>3</v>
      </c>
      <c r="K217">
        <v>1</v>
      </c>
      <c r="M217">
        <v>3</v>
      </c>
      <c r="Q217">
        <v>1</v>
      </c>
      <c r="R217">
        <v>1</v>
      </c>
      <c r="U217">
        <v>3</v>
      </c>
      <c r="W217" s="27"/>
      <c r="AC217">
        <v>-1</v>
      </c>
      <c r="AE217">
        <v>1</v>
      </c>
      <c r="AG217">
        <v>-1</v>
      </c>
      <c r="AH217">
        <v>1</v>
      </c>
      <c r="AI217">
        <v>1</v>
      </c>
      <c r="AJ217">
        <v>2</v>
      </c>
      <c r="AK217">
        <v>1</v>
      </c>
      <c r="AL217">
        <v>1</v>
      </c>
    </row>
    <row r="218" spans="1:34" ht="12.75">
      <c r="A218" t="s">
        <v>174</v>
      </c>
      <c r="B218" t="s">
        <v>164</v>
      </c>
      <c r="C218" t="s">
        <v>47</v>
      </c>
      <c r="D218">
        <v>700000</v>
      </c>
      <c r="E218">
        <f t="shared" si="3"/>
        <v>1</v>
      </c>
      <c r="W218" s="27"/>
      <c r="AH218">
        <v>1</v>
      </c>
    </row>
    <row r="219" spans="1:23" ht="12.75">
      <c r="A219" t="s">
        <v>338</v>
      </c>
      <c r="B219" t="s">
        <v>164</v>
      </c>
      <c r="C219" t="s">
        <v>47</v>
      </c>
      <c r="D219">
        <v>700000</v>
      </c>
      <c r="E219">
        <f t="shared" si="3"/>
        <v>19</v>
      </c>
      <c r="G219">
        <v>1</v>
      </c>
      <c r="I219">
        <v>3</v>
      </c>
      <c r="J219">
        <v>3</v>
      </c>
      <c r="K219">
        <v>5</v>
      </c>
      <c r="M219">
        <v>3</v>
      </c>
      <c r="Q219">
        <v>2</v>
      </c>
      <c r="U219">
        <v>2</v>
      </c>
      <c r="W219" s="27"/>
    </row>
    <row r="220" spans="1:23" ht="12.75">
      <c r="A220" t="s">
        <v>419</v>
      </c>
      <c r="B220" t="s">
        <v>164</v>
      </c>
      <c r="C220" t="s">
        <v>47</v>
      </c>
      <c r="D220">
        <v>500000</v>
      </c>
      <c r="E220">
        <f t="shared" si="3"/>
        <v>0</v>
      </c>
      <c r="W220" s="27"/>
    </row>
    <row r="221" spans="1:38" ht="12.75">
      <c r="A221" t="s">
        <v>176</v>
      </c>
      <c r="B221" t="s">
        <v>164</v>
      </c>
      <c r="C221" t="s">
        <v>47</v>
      </c>
      <c r="D221">
        <v>1000000</v>
      </c>
      <c r="E221">
        <f t="shared" si="3"/>
        <v>23</v>
      </c>
      <c r="F221">
        <v>-1</v>
      </c>
      <c r="G221">
        <v>1</v>
      </c>
      <c r="I221">
        <v>1</v>
      </c>
      <c r="J221">
        <v>2</v>
      </c>
      <c r="M221">
        <v>3</v>
      </c>
      <c r="R221">
        <v>1</v>
      </c>
      <c r="T221">
        <v>1</v>
      </c>
      <c r="U221">
        <v>7</v>
      </c>
      <c r="W221" s="27"/>
      <c r="Y221">
        <v>-1</v>
      </c>
      <c r="AA221">
        <v>1</v>
      </c>
      <c r="AC221">
        <v>-1</v>
      </c>
      <c r="AE221">
        <v>1</v>
      </c>
      <c r="AF221">
        <v>1</v>
      </c>
      <c r="AJ221">
        <v>5</v>
      </c>
      <c r="AK221">
        <v>1</v>
      </c>
      <c r="AL221">
        <v>1</v>
      </c>
    </row>
    <row r="222" spans="1:38" ht="12.75">
      <c r="A222" t="s">
        <v>296</v>
      </c>
      <c r="B222" t="s">
        <v>164</v>
      </c>
      <c r="C222" t="s">
        <v>47</v>
      </c>
      <c r="D222">
        <v>1000000</v>
      </c>
      <c r="E222">
        <f t="shared" si="3"/>
        <v>35</v>
      </c>
      <c r="T222">
        <v>4</v>
      </c>
      <c r="U222">
        <v>2</v>
      </c>
      <c r="W222" s="27"/>
      <c r="Y222">
        <v>4</v>
      </c>
      <c r="Z222">
        <v>-1</v>
      </c>
      <c r="AA222">
        <v>1</v>
      </c>
      <c r="AE222">
        <v>1</v>
      </c>
      <c r="AF222">
        <v>1</v>
      </c>
      <c r="AH222">
        <v>5</v>
      </c>
      <c r="AI222">
        <v>5</v>
      </c>
      <c r="AJ222">
        <v>3</v>
      </c>
      <c r="AK222">
        <v>9</v>
      </c>
      <c r="AL222">
        <v>1</v>
      </c>
    </row>
    <row r="223" spans="1:38" ht="12.75">
      <c r="A223" t="s">
        <v>473</v>
      </c>
      <c r="B223" t="s">
        <v>164</v>
      </c>
      <c r="C223" t="s">
        <v>47</v>
      </c>
      <c r="D223">
        <v>250000</v>
      </c>
      <c r="E223">
        <f t="shared" si="3"/>
        <v>10</v>
      </c>
      <c r="W223" s="27"/>
      <c r="Z223">
        <v>-1</v>
      </c>
      <c r="AA223">
        <v>1</v>
      </c>
      <c r="AE223">
        <v>1</v>
      </c>
      <c r="AF223">
        <v>1</v>
      </c>
      <c r="AI223">
        <v>3</v>
      </c>
      <c r="AJ223">
        <v>3</v>
      </c>
      <c r="AK223">
        <v>1</v>
      </c>
      <c r="AL223">
        <v>1</v>
      </c>
    </row>
    <row r="224" spans="1:38" ht="12.75">
      <c r="A224" t="s">
        <v>54</v>
      </c>
      <c r="B224" t="s">
        <v>164</v>
      </c>
      <c r="C224" t="s">
        <v>55</v>
      </c>
      <c r="D224">
        <v>2500000</v>
      </c>
      <c r="E224">
        <f t="shared" si="3"/>
        <v>59</v>
      </c>
      <c r="G224">
        <v>3</v>
      </c>
      <c r="I224">
        <v>1</v>
      </c>
      <c r="J224">
        <v>3</v>
      </c>
      <c r="K224">
        <v>1</v>
      </c>
      <c r="M224">
        <v>3</v>
      </c>
      <c r="Q224">
        <v>3</v>
      </c>
      <c r="R224">
        <v>1</v>
      </c>
      <c r="T224">
        <v>3</v>
      </c>
      <c r="U224">
        <v>3</v>
      </c>
      <c r="V224">
        <v>5</v>
      </c>
      <c r="W224" s="27"/>
      <c r="AA224">
        <v>1</v>
      </c>
      <c r="AE224">
        <v>4</v>
      </c>
      <c r="AF224">
        <v>1</v>
      </c>
      <c r="AH224">
        <v>4</v>
      </c>
      <c r="AI224">
        <v>4</v>
      </c>
      <c r="AJ224">
        <v>12</v>
      </c>
      <c r="AK224">
        <v>3</v>
      </c>
      <c r="AL224">
        <v>4</v>
      </c>
    </row>
    <row r="225" spans="1:23" ht="12.75">
      <c r="A225" t="s">
        <v>177</v>
      </c>
      <c r="B225" t="s">
        <v>164</v>
      </c>
      <c r="C225" t="s">
        <v>55</v>
      </c>
      <c r="D225">
        <v>700000</v>
      </c>
      <c r="E225">
        <f t="shared" si="3"/>
        <v>3</v>
      </c>
      <c r="Q225">
        <v>3</v>
      </c>
      <c r="W225" s="27"/>
    </row>
    <row r="226" spans="1:35" ht="12.75">
      <c r="A226" t="s">
        <v>178</v>
      </c>
      <c r="B226" t="s">
        <v>164</v>
      </c>
      <c r="C226" t="s">
        <v>55</v>
      </c>
      <c r="D226">
        <v>700000</v>
      </c>
      <c r="E226">
        <f t="shared" si="3"/>
        <v>32</v>
      </c>
      <c r="G226">
        <v>4</v>
      </c>
      <c r="J226">
        <v>3</v>
      </c>
      <c r="K226">
        <v>1</v>
      </c>
      <c r="L226">
        <v>3</v>
      </c>
      <c r="M226">
        <v>3</v>
      </c>
      <c r="O226">
        <v>3</v>
      </c>
      <c r="Q226">
        <v>-1</v>
      </c>
      <c r="R226">
        <v>1</v>
      </c>
      <c r="U226">
        <v>3</v>
      </c>
      <c r="V226">
        <v>3</v>
      </c>
      <c r="W226" s="27"/>
      <c r="AA226">
        <v>3</v>
      </c>
      <c r="AE226">
        <v>4</v>
      </c>
      <c r="AF226">
        <v>1</v>
      </c>
      <c r="AI226">
        <v>1</v>
      </c>
    </row>
    <row r="227" spans="1:23" ht="12.75">
      <c r="A227" t="s">
        <v>79</v>
      </c>
      <c r="B227" t="s">
        <v>164</v>
      </c>
      <c r="C227" t="s">
        <v>55</v>
      </c>
      <c r="D227">
        <v>500000</v>
      </c>
      <c r="E227">
        <f t="shared" si="3"/>
        <v>0</v>
      </c>
      <c r="W227" s="27"/>
    </row>
    <row r="228" spans="1:38" ht="12.75">
      <c r="A228" t="s">
        <v>180</v>
      </c>
      <c r="B228" t="s">
        <v>164</v>
      </c>
      <c r="C228" t="s">
        <v>55</v>
      </c>
      <c r="D228">
        <v>1000000</v>
      </c>
      <c r="E228">
        <f t="shared" si="3"/>
        <v>44</v>
      </c>
      <c r="F228">
        <v>1</v>
      </c>
      <c r="G228">
        <v>1</v>
      </c>
      <c r="J228">
        <v>3</v>
      </c>
      <c r="K228">
        <v>1</v>
      </c>
      <c r="M228">
        <v>6</v>
      </c>
      <c r="O228">
        <v>2</v>
      </c>
      <c r="R228">
        <v>2</v>
      </c>
      <c r="W228" s="27"/>
      <c r="AA228">
        <v>7</v>
      </c>
      <c r="AE228">
        <v>3</v>
      </c>
      <c r="AF228">
        <v>1</v>
      </c>
      <c r="AG228">
        <v>-1</v>
      </c>
      <c r="AI228">
        <v>1</v>
      </c>
      <c r="AJ228">
        <v>10</v>
      </c>
      <c r="AK228">
        <v>1</v>
      </c>
      <c r="AL228">
        <v>6</v>
      </c>
    </row>
    <row r="229" spans="1:38" ht="12.75">
      <c r="A229" t="s">
        <v>376</v>
      </c>
      <c r="B229" t="s">
        <v>164</v>
      </c>
      <c r="C229" t="s">
        <v>55</v>
      </c>
      <c r="D229">
        <v>1000000</v>
      </c>
      <c r="E229">
        <f t="shared" si="3"/>
        <v>10</v>
      </c>
      <c r="W229" s="27">
        <v>-1</v>
      </c>
      <c r="AC229">
        <v>-1</v>
      </c>
      <c r="AI229">
        <v>4</v>
      </c>
      <c r="AJ229">
        <v>6</v>
      </c>
      <c r="AK229">
        <v>1</v>
      </c>
      <c r="AL229">
        <v>1</v>
      </c>
    </row>
    <row r="230" spans="1:27" ht="12.75">
      <c r="A230" t="s">
        <v>474</v>
      </c>
      <c r="B230" t="s">
        <v>164</v>
      </c>
      <c r="C230" t="s">
        <v>55</v>
      </c>
      <c r="D230">
        <v>250000</v>
      </c>
      <c r="E230">
        <f t="shared" si="3"/>
        <v>1</v>
      </c>
      <c r="W230" s="27"/>
      <c r="AA230">
        <v>1</v>
      </c>
    </row>
    <row r="231" spans="1:38" ht="12.75">
      <c r="A231" t="s">
        <v>181</v>
      </c>
      <c r="B231" t="s">
        <v>182</v>
      </c>
      <c r="C231" t="s">
        <v>37</v>
      </c>
      <c r="D231">
        <v>700000</v>
      </c>
      <c r="E231">
        <f t="shared" si="3"/>
        <v>28</v>
      </c>
      <c r="F231">
        <v>4</v>
      </c>
      <c r="G231">
        <v>1</v>
      </c>
      <c r="I231">
        <v>1</v>
      </c>
      <c r="M231">
        <v>1</v>
      </c>
      <c r="Q231">
        <v>3</v>
      </c>
      <c r="R231">
        <v>4</v>
      </c>
      <c r="V231">
        <v>1</v>
      </c>
      <c r="W231" s="27">
        <v>1</v>
      </c>
      <c r="Z231">
        <v>1</v>
      </c>
      <c r="AE231">
        <v>4</v>
      </c>
      <c r="AH231">
        <v>3</v>
      </c>
      <c r="AJ231">
        <v>1</v>
      </c>
      <c r="AL231">
        <v>3</v>
      </c>
    </row>
    <row r="232" spans="1:23" ht="12.75">
      <c r="A232" t="s">
        <v>420</v>
      </c>
      <c r="B232" t="s">
        <v>182</v>
      </c>
      <c r="C232" t="s">
        <v>37</v>
      </c>
      <c r="D232">
        <v>300000</v>
      </c>
      <c r="E232">
        <f t="shared" si="3"/>
        <v>4</v>
      </c>
      <c r="L232">
        <v>3</v>
      </c>
      <c r="N232">
        <v>1</v>
      </c>
      <c r="W232" s="27"/>
    </row>
    <row r="233" spans="1:23" ht="12.75">
      <c r="A233" t="s">
        <v>183</v>
      </c>
      <c r="B233" t="s">
        <v>182</v>
      </c>
      <c r="C233" t="s">
        <v>37</v>
      </c>
      <c r="D233">
        <v>700000</v>
      </c>
      <c r="E233">
        <f t="shared" si="3"/>
        <v>0</v>
      </c>
      <c r="W233" s="27"/>
    </row>
    <row r="234" spans="1:34" ht="12.75">
      <c r="A234" t="s">
        <v>184</v>
      </c>
      <c r="B234" t="s">
        <v>182</v>
      </c>
      <c r="C234" t="s">
        <v>37</v>
      </c>
      <c r="D234">
        <v>700000</v>
      </c>
      <c r="E234">
        <f t="shared" si="3"/>
        <v>42</v>
      </c>
      <c r="F234">
        <v>5</v>
      </c>
      <c r="G234">
        <v>2</v>
      </c>
      <c r="I234">
        <v>3</v>
      </c>
      <c r="J234">
        <v>3</v>
      </c>
      <c r="K234">
        <v>4</v>
      </c>
      <c r="L234">
        <v>5</v>
      </c>
      <c r="M234">
        <v>1</v>
      </c>
      <c r="N234">
        <v>1</v>
      </c>
      <c r="Q234">
        <v>7</v>
      </c>
      <c r="R234">
        <v>4</v>
      </c>
      <c r="T234">
        <v>-2</v>
      </c>
      <c r="V234">
        <v>1</v>
      </c>
      <c r="W234" s="27">
        <v>1</v>
      </c>
      <c r="AE234">
        <v>5</v>
      </c>
      <c r="AH234">
        <v>2</v>
      </c>
    </row>
    <row r="235" spans="1:33" ht="12.75">
      <c r="A235" t="s">
        <v>421</v>
      </c>
      <c r="B235" t="s">
        <v>182</v>
      </c>
      <c r="C235" t="s">
        <v>37</v>
      </c>
      <c r="D235">
        <v>300000</v>
      </c>
      <c r="E235">
        <f t="shared" si="3"/>
        <v>1</v>
      </c>
      <c r="W235" s="27">
        <v>1</v>
      </c>
      <c r="Y235">
        <v>-3</v>
      </c>
      <c r="Z235">
        <v>1</v>
      </c>
      <c r="AE235">
        <v>3</v>
      </c>
      <c r="AG235">
        <v>-1</v>
      </c>
    </row>
    <row r="236" spans="1:36" ht="12.75">
      <c r="A236" t="s">
        <v>422</v>
      </c>
      <c r="B236" t="s">
        <v>182</v>
      </c>
      <c r="C236" t="s">
        <v>37</v>
      </c>
      <c r="D236">
        <v>300000</v>
      </c>
      <c r="E236">
        <f t="shared" si="3"/>
        <v>39</v>
      </c>
      <c r="G236">
        <v>1</v>
      </c>
      <c r="I236">
        <v>3</v>
      </c>
      <c r="J236">
        <v>3</v>
      </c>
      <c r="K236">
        <v>6</v>
      </c>
      <c r="L236">
        <v>3</v>
      </c>
      <c r="N236">
        <v>1</v>
      </c>
      <c r="Q236">
        <v>4</v>
      </c>
      <c r="R236">
        <v>4</v>
      </c>
      <c r="T236">
        <v>3</v>
      </c>
      <c r="V236">
        <v>3</v>
      </c>
      <c r="W236" s="27">
        <v>1</v>
      </c>
      <c r="Y236">
        <v>-1</v>
      </c>
      <c r="Z236">
        <v>1</v>
      </c>
      <c r="AF236">
        <v>5</v>
      </c>
      <c r="AG236">
        <v>-1</v>
      </c>
      <c r="AH236">
        <v>2</v>
      </c>
      <c r="AJ236">
        <v>1</v>
      </c>
    </row>
    <row r="237" spans="1:34" ht="12.75">
      <c r="A237" t="s">
        <v>186</v>
      </c>
      <c r="B237" t="s">
        <v>182</v>
      </c>
      <c r="C237" t="s">
        <v>37</v>
      </c>
      <c r="D237">
        <v>300000</v>
      </c>
      <c r="E237">
        <f t="shared" si="3"/>
        <v>34</v>
      </c>
      <c r="F237">
        <v>4</v>
      </c>
      <c r="G237">
        <v>1</v>
      </c>
      <c r="I237">
        <v>3</v>
      </c>
      <c r="J237">
        <v>3</v>
      </c>
      <c r="K237">
        <v>4</v>
      </c>
      <c r="L237">
        <v>3</v>
      </c>
      <c r="M237">
        <v>1</v>
      </c>
      <c r="N237">
        <v>1</v>
      </c>
      <c r="R237">
        <v>4</v>
      </c>
      <c r="T237">
        <v>3</v>
      </c>
      <c r="U237">
        <v>-1</v>
      </c>
      <c r="V237">
        <v>1</v>
      </c>
      <c r="W237" s="27"/>
      <c r="AE237">
        <v>4</v>
      </c>
      <c r="AH237">
        <v>3</v>
      </c>
    </row>
    <row r="238" spans="1:23" ht="12.75">
      <c r="A238" t="s">
        <v>187</v>
      </c>
      <c r="B238" t="s">
        <v>182</v>
      </c>
      <c r="C238" t="s">
        <v>44</v>
      </c>
      <c r="D238">
        <v>300000</v>
      </c>
      <c r="E238">
        <f t="shared" si="3"/>
        <v>0</v>
      </c>
      <c r="W238" s="27"/>
    </row>
    <row r="239" spans="1:39" ht="12.75">
      <c r="A239" t="s">
        <v>188</v>
      </c>
      <c r="B239" t="s">
        <v>182</v>
      </c>
      <c r="C239" t="s">
        <v>44</v>
      </c>
      <c r="D239">
        <v>1000000</v>
      </c>
      <c r="E239">
        <f t="shared" si="3"/>
        <v>42</v>
      </c>
      <c r="F239">
        <v>6</v>
      </c>
      <c r="G239">
        <v>1</v>
      </c>
      <c r="I239">
        <v>1</v>
      </c>
      <c r="J239">
        <v>3</v>
      </c>
      <c r="K239">
        <v>6</v>
      </c>
      <c r="L239">
        <v>3</v>
      </c>
      <c r="M239">
        <v>1</v>
      </c>
      <c r="N239">
        <v>1</v>
      </c>
      <c r="P239">
        <v>-1</v>
      </c>
      <c r="Q239">
        <v>4</v>
      </c>
      <c r="R239">
        <v>6</v>
      </c>
      <c r="T239">
        <v>3</v>
      </c>
      <c r="V239">
        <v>1</v>
      </c>
      <c r="W239" s="27"/>
      <c r="Z239">
        <v>1</v>
      </c>
      <c r="AE239">
        <v>6</v>
      </c>
      <c r="AM239">
        <f>SUM(E231:E254)</f>
        <v>579</v>
      </c>
    </row>
    <row r="240" spans="1:23" ht="12.75">
      <c r="A240" t="s">
        <v>424</v>
      </c>
      <c r="B240" t="s">
        <v>182</v>
      </c>
      <c r="C240" t="s">
        <v>47</v>
      </c>
      <c r="D240">
        <v>300000</v>
      </c>
      <c r="E240">
        <f t="shared" si="3"/>
        <v>0</v>
      </c>
      <c r="W240" s="27"/>
    </row>
    <row r="241" spans="1:34" ht="12.75">
      <c r="A241" t="s">
        <v>189</v>
      </c>
      <c r="B241" t="s">
        <v>182</v>
      </c>
      <c r="C241" t="s">
        <v>47</v>
      </c>
      <c r="D241">
        <v>500000</v>
      </c>
      <c r="E241">
        <f t="shared" si="3"/>
        <v>13</v>
      </c>
      <c r="K241">
        <v>7</v>
      </c>
      <c r="M241">
        <v>1</v>
      </c>
      <c r="Q241">
        <v>3</v>
      </c>
      <c r="W241" s="27"/>
      <c r="AA241">
        <v>-1</v>
      </c>
      <c r="AH241">
        <v>3</v>
      </c>
    </row>
    <row r="242" spans="1:38" ht="12.75">
      <c r="A242" t="s">
        <v>152</v>
      </c>
      <c r="B242" t="s">
        <v>182</v>
      </c>
      <c r="C242" t="s">
        <v>47</v>
      </c>
      <c r="D242">
        <v>1000000</v>
      </c>
      <c r="E242">
        <f t="shared" si="3"/>
        <v>43</v>
      </c>
      <c r="K242">
        <v>3</v>
      </c>
      <c r="L242">
        <v>5</v>
      </c>
      <c r="M242">
        <v>1</v>
      </c>
      <c r="Q242">
        <v>7</v>
      </c>
      <c r="R242">
        <v>3</v>
      </c>
      <c r="T242">
        <v>3</v>
      </c>
      <c r="V242">
        <v>1</v>
      </c>
      <c r="W242" s="27">
        <v>1</v>
      </c>
      <c r="X242">
        <v>4</v>
      </c>
      <c r="Z242">
        <v>1</v>
      </c>
      <c r="AE242">
        <v>3</v>
      </c>
      <c r="AH242">
        <v>3</v>
      </c>
      <c r="AJ242">
        <v>5</v>
      </c>
      <c r="AL242">
        <v>3</v>
      </c>
    </row>
    <row r="243" spans="1:36" ht="12.75">
      <c r="A243" t="s">
        <v>190</v>
      </c>
      <c r="B243" t="s">
        <v>182</v>
      </c>
      <c r="C243" t="s">
        <v>47</v>
      </c>
      <c r="D243">
        <v>700000</v>
      </c>
      <c r="E243">
        <f t="shared" si="3"/>
        <v>17</v>
      </c>
      <c r="F243">
        <v>3</v>
      </c>
      <c r="I243">
        <v>-5</v>
      </c>
      <c r="N243">
        <v>3</v>
      </c>
      <c r="Q243">
        <v>4</v>
      </c>
      <c r="R243">
        <v>7</v>
      </c>
      <c r="T243">
        <v>3</v>
      </c>
      <c r="U243">
        <v>-1</v>
      </c>
      <c r="V243">
        <v>1</v>
      </c>
      <c r="W243" s="27">
        <v>1</v>
      </c>
      <c r="AJ243">
        <v>1</v>
      </c>
    </row>
    <row r="244" spans="1:31" ht="12.75">
      <c r="A244" t="s">
        <v>191</v>
      </c>
      <c r="B244" t="s">
        <v>182</v>
      </c>
      <c r="C244" t="s">
        <v>47</v>
      </c>
      <c r="D244">
        <v>700000</v>
      </c>
      <c r="E244">
        <f t="shared" si="3"/>
        <v>7</v>
      </c>
      <c r="F244">
        <v>3</v>
      </c>
      <c r="G244">
        <v>1</v>
      </c>
      <c r="W244" s="27"/>
      <c r="Z244">
        <v>1</v>
      </c>
      <c r="AC244">
        <v>-1</v>
      </c>
      <c r="AE244">
        <v>3</v>
      </c>
    </row>
    <row r="245" spans="1:38" ht="12.75">
      <c r="A245" t="s">
        <v>423</v>
      </c>
      <c r="B245" t="s">
        <v>182</v>
      </c>
      <c r="C245" t="s">
        <v>47</v>
      </c>
      <c r="D245">
        <v>500000</v>
      </c>
      <c r="E245">
        <f t="shared" si="3"/>
        <v>17</v>
      </c>
      <c r="G245">
        <v>1</v>
      </c>
      <c r="L245">
        <v>3</v>
      </c>
      <c r="W245" s="27">
        <v>1</v>
      </c>
      <c r="X245">
        <v>4</v>
      </c>
      <c r="Z245">
        <v>1</v>
      </c>
      <c r="AH245">
        <v>3</v>
      </c>
      <c r="AJ245">
        <v>1</v>
      </c>
      <c r="AL245">
        <v>3</v>
      </c>
    </row>
    <row r="246" spans="1:38" ht="12.75">
      <c r="A246" t="s">
        <v>193</v>
      </c>
      <c r="B246" t="s">
        <v>182</v>
      </c>
      <c r="C246" t="s">
        <v>47</v>
      </c>
      <c r="D246">
        <v>500000</v>
      </c>
      <c r="E246">
        <f t="shared" si="3"/>
        <v>36</v>
      </c>
      <c r="F246">
        <v>3</v>
      </c>
      <c r="G246">
        <v>1</v>
      </c>
      <c r="J246">
        <v>5</v>
      </c>
      <c r="K246">
        <v>3</v>
      </c>
      <c r="L246">
        <v>3</v>
      </c>
      <c r="M246">
        <v>1</v>
      </c>
      <c r="N246">
        <v>1</v>
      </c>
      <c r="Q246">
        <v>4</v>
      </c>
      <c r="R246">
        <v>3</v>
      </c>
      <c r="T246">
        <v>2</v>
      </c>
      <c r="V246">
        <v>1</v>
      </c>
      <c r="W246" s="27"/>
      <c r="AE246">
        <v>2</v>
      </c>
      <c r="AH246">
        <v>3</v>
      </c>
      <c r="AJ246">
        <v>1</v>
      </c>
      <c r="AL246">
        <v>3</v>
      </c>
    </row>
    <row r="247" spans="1:29" ht="12.75">
      <c r="A247" t="s">
        <v>194</v>
      </c>
      <c r="B247" t="s">
        <v>182</v>
      </c>
      <c r="C247" t="s">
        <v>55</v>
      </c>
      <c r="D247">
        <v>700000</v>
      </c>
      <c r="E247">
        <f t="shared" si="3"/>
        <v>-1</v>
      </c>
      <c r="W247" s="27"/>
      <c r="AC247">
        <v>-1</v>
      </c>
    </row>
    <row r="248" spans="1:38" ht="12.75">
      <c r="A248" t="s">
        <v>195</v>
      </c>
      <c r="B248" t="s">
        <v>182</v>
      </c>
      <c r="C248" t="s">
        <v>55</v>
      </c>
      <c r="D248">
        <v>500000</v>
      </c>
      <c r="E248">
        <f t="shared" si="3"/>
        <v>40</v>
      </c>
      <c r="F248">
        <v>6</v>
      </c>
      <c r="G248">
        <v>1</v>
      </c>
      <c r="I248">
        <v>4</v>
      </c>
      <c r="J248">
        <v>5</v>
      </c>
      <c r="K248">
        <v>2</v>
      </c>
      <c r="L248">
        <v>3</v>
      </c>
      <c r="M248">
        <v>1</v>
      </c>
      <c r="P248">
        <v>-1</v>
      </c>
      <c r="Q248">
        <v>4</v>
      </c>
      <c r="R248">
        <v>6</v>
      </c>
      <c r="V248">
        <v>1</v>
      </c>
      <c r="W248" s="27">
        <v>1</v>
      </c>
      <c r="Z248">
        <v>1</v>
      </c>
      <c r="AH248">
        <v>3</v>
      </c>
      <c r="AL248">
        <v>3</v>
      </c>
    </row>
    <row r="249" spans="1:38" ht="12.75">
      <c r="A249" t="s">
        <v>475</v>
      </c>
      <c r="B249" t="s">
        <v>182</v>
      </c>
      <c r="C249" t="s">
        <v>55</v>
      </c>
      <c r="D249">
        <v>750000</v>
      </c>
      <c r="E249">
        <f t="shared" si="3"/>
        <v>30</v>
      </c>
      <c r="W249" s="27">
        <v>4</v>
      </c>
      <c r="Z249">
        <v>1</v>
      </c>
      <c r="AE249">
        <v>2</v>
      </c>
      <c r="AF249">
        <v>5</v>
      </c>
      <c r="AH249">
        <v>8</v>
      </c>
      <c r="AJ249">
        <v>1</v>
      </c>
      <c r="AL249">
        <v>9</v>
      </c>
    </row>
    <row r="250" spans="1:38" ht="12.75">
      <c r="A250" t="s">
        <v>425</v>
      </c>
      <c r="B250" t="s">
        <v>182</v>
      </c>
      <c r="C250" t="s">
        <v>55</v>
      </c>
      <c r="D250">
        <v>500000</v>
      </c>
      <c r="E250">
        <f t="shared" si="3"/>
        <v>49</v>
      </c>
      <c r="F250">
        <v>3</v>
      </c>
      <c r="G250">
        <v>1</v>
      </c>
      <c r="I250">
        <v>1</v>
      </c>
      <c r="J250">
        <v>2</v>
      </c>
      <c r="K250">
        <v>3</v>
      </c>
      <c r="L250">
        <v>5</v>
      </c>
      <c r="M250">
        <v>-4</v>
      </c>
      <c r="N250">
        <v>1</v>
      </c>
      <c r="Q250">
        <v>4</v>
      </c>
      <c r="R250">
        <v>3</v>
      </c>
      <c r="T250">
        <v>7</v>
      </c>
      <c r="V250">
        <v>1</v>
      </c>
      <c r="W250" s="27">
        <v>1</v>
      </c>
      <c r="Z250">
        <v>1</v>
      </c>
      <c r="AE250">
        <v>3</v>
      </c>
      <c r="AH250">
        <v>8</v>
      </c>
      <c r="AJ250">
        <v>2</v>
      </c>
      <c r="AL250">
        <v>7</v>
      </c>
    </row>
    <row r="251" spans="1:38" ht="12.75">
      <c r="A251" t="s">
        <v>192</v>
      </c>
      <c r="B251" t="s">
        <v>182</v>
      </c>
      <c r="C251" t="s">
        <v>55</v>
      </c>
      <c r="D251">
        <v>700000</v>
      </c>
      <c r="E251">
        <f t="shared" si="3"/>
        <v>35</v>
      </c>
      <c r="F251">
        <v>2</v>
      </c>
      <c r="G251">
        <v>1</v>
      </c>
      <c r="J251">
        <v>3</v>
      </c>
      <c r="K251">
        <v>3</v>
      </c>
      <c r="L251">
        <v>3</v>
      </c>
      <c r="M251">
        <v>1</v>
      </c>
      <c r="N251">
        <v>1</v>
      </c>
      <c r="P251">
        <v>-1</v>
      </c>
      <c r="Q251">
        <v>4</v>
      </c>
      <c r="R251">
        <v>3</v>
      </c>
      <c r="T251">
        <v>2</v>
      </c>
      <c r="V251">
        <v>4</v>
      </c>
      <c r="W251" s="27"/>
      <c r="Z251">
        <v>1</v>
      </c>
      <c r="AE251">
        <v>3</v>
      </c>
      <c r="AG251">
        <v>-1</v>
      </c>
      <c r="AH251">
        <v>2</v>
      </c>
      <c r="AJ251">
        <v>1</v>
      </c>
      <c r="AL251">
        <v>3</v>
      </c>
    </row>
    <row r="252" spans="1:23" ht="12.75">
      <c r="A252" t="s">
        <v>196</v>
      </c>
      <c r="B252" t="s">
        <v>182</v>
      </c>
      <c r="C252" t="s">
        <v>55</v>
      </c>
      <c r="D252">
        <v>700000</v>
      </c>
      <c r="E252">
        <f t="shared" si="3"/>
        <v>3</v>
      </c>
      <c r="F252">
        <v>3</v>
      </c>
      <c r="W252" s="27"/>
    </row>
    <row r="253" spans="1:34" ht="12.75">
      <c r="A253" t="s">
        <v>281</v>
      </c>
      <c r="B253" t="s">
        <v>182</v>
      </c>
      <c r="C253" t="s">
        <v>55</v>
      </c>
      <c r="D253">
        <v>700000</v>
      </c>
      <c r="E253">
        <f t="shared" si="3"/>
        <v>62</v>
      </c>
      <c r="F253">
        <v>3</v>
      </c>
      <c r="G253">
        <v>1</v>
      </c>
      <c r="I253">
        <v>1</v>
      </c>
      <c r="J253">
        <v>11</v>
      </c>
      <c r="K253">
        <v>6</v>
      </c>
      <c r="L253">
        <v>6</v>
      </c>
      <c r="M253">
        <v>7</v>
      </c>
      <c r="N253">
        <v>3</v>
      </c>
      <c r="Q253">
        <v>6</v>
      </c>
      <c r="R253">
        <v>3</v>
      </c>
      <c r="T253">
        <v>6</v>
      </c>
      <c r="W253" s="27"/>
      <c r="Z253">
        <v>3</v>
      </c>
      <c r="AE253">
        <v>3</v>
      </c>
      <c r="AH253">
        <v>3</v>
      </c>
    </row>
    <row r="254" spans="1:38" ht="12.75">
      <c r="A254" t="s">
        <v>114</v>
      </c>
      <c r="B254" t="s">
        <v>182</v>
      </c>
      <c r="C254" t="s">
        <v>55</v>
      </c>
      <c r="D254">
        <v>700000</v>
      </c>
      <c r="E254">
        <f t="shared" si="3"/>
        <v>38</v>
      </c>
      <c r="G254">
        <v>1</v>
      </c>
      <c r="I254">
        <v>4</v>
      </c>
      <c r="J254">
        <v>3</v>
      </c>
      <c r="K254">
        <v>3</v>
      </c>
      <c r="L254">
        <v>3</v>
      </c>
      <c r="M254">
        <v>1</v>
      </c>
      <c r="N254">
        <v>1</v>
      </c>
      <c r="O254">
        <v>-1</v>
      </c>
      <c r="Q254">
        <v>3</v>
      </c>
      <c r="R254">
        <v>6</v>
      </c>
      <c r="V254">
        <v>1</v>
      </c>
      <c r="W254" s="27">
        <v>1</v>
      </c>
      <c r="AE254">
        <v>3</v>
      </c>
      <c r="AF254">
        <v>2</v>
      </c>
      <c r="AJ254">
        <v>1</v>
      </c>
      <c r="AL254">
        <v>6</v>
      </c>
    </row>
    <row r="255" spans="1:35" ht="12.75">
      <c r="A255" t="s">
        <v>130</v>
      </c>
      <c r="B255" t="s">
        <v>198</v>
      </c>
      <c r="C255" t="s">
        <v>37</v>
      </c>
      <c r="D255">
        <v>700000</v>
      </c>
      <c r="E255">
        <f t="shared" si="3"/>
        <v>42</v>
      </c>
      <c r="Q255">
        <v>3</v>
      </c>
      <c r="R255">
        <v>4</v>
      </c>
      <c r="S255">
        <v>1</v>
      </c>
      <c r="T255">
        <v>4</v>
      </c>
      <c r="U255">
        <v>1</v>
      </c>
      <c r="V255">
        <v>4</v>
      </c>
      <c r="W255" s="27"/>
      <c r="Y255">
        <v>3</v>
      </c>
      <c r="Z255">
        <v>4</v>
      </c>
      <c r="AA255">
        <v>3</v>
      </c>
      <c r="AB255">
        <v>4</v>
      </c>
      <c r="AC255">
        <v>2</v>
      </c>
      <c r="AF255">
        <v>1</v>
      </c>
      <c r="AG255">
        <v>6</v>
      </c>
      <c r="AH255">
        <v>1</v>
      </c>
      <c r="AI255">
        <v>1</v>
      </c>
    </row>
    <row r="256" spans="1:23" ht="12.75">
      <c r="A256" t="s">
        <v>197</v>
      </c>
      <c r="B256" t="s">
        <v>198</v>
      </c>
      <c r="C256" t="s">
        <v>37</v>
      </c>
      <c r="D256">
        <v>1000000</v>
      </c>
      <c r="E256">
        <f t="shared" si="3"/>
        <v>4</v>
      </c>
      <c r="L256">
        <v>4</v>
      </c>
      <c r="W256" s="27"/>
    </row>
    <row r="257" spans="1:23" ht="12.75">
      <c r="A257" t="s">
        <v>431</v>
      </c>
      <c r="B257" t="s">
        <v>198</v>
      </c>
      <c r="C257" t="s">
        <v>37</v>
      </c>
      <c r="D257">
        <v>1000000</v>
      </c>
      <c r="E257">
        <f t="shared" si="3"/>
        <v>1</v>
      </c>
      <c r="F257">
        <v>1</v>
      </c>
      <c r="W257" s="27"/>
    </row>
    <row r="258" spans="1:23" ht="12.75">
      <c r="A258" t="s">
        <v>430</v>
      </c>
      <c r="B258" t="s">
        <v>198</v>
      </c>
      <c r="C258" t="s">
        <v>37</v>
      </c>
      <c r="D258">
        <v>1000000</v>
      </c>
      <c r="E258">
        <f t="shared" si="3"/>
        <v>10</v>
      </c>
      <c r="F258">
        <v>1</v>
      </c>
      <c r="I258">
        <v>6</v>
      </c>
      <c r="K258">
        <v>-1</v>
      </c>
      <c r="L258">
        <v>4</v>
      </c>
      <c r="W258" s="27"/>
    </row>
    <row r="259" spans="1:38" ht="12.75">
      <c r="A259" t="s">
        <v>426</v>
      </c>
      <c r="B259" t="s">
        <v>198</v>
      </c>
      <c r="C259" t="s">
        <v>37</v>
      </c>
      <c r="D259">
        <v>2000000</v>
      </c>
      <c r="E259">
        <f aca="true" t="shared" si="4" ref="E259:E322">SUM(F259:AL259)</f>
        <v>58</v>
      </c>
      <c r="F259">
        <v>1</v>
      </c>
      <c r="I259">
        <v>9</v>
      </c>
      <c r="K259">
        <v>-1</v>
      </c>
      <c r="M259">
        <v>1</v>
      </c>
      <c r="N259">
        <v>-1</v>
      </c>
      <c r="O259">
        <v>6</v>
      </c>
      <c r="P259">
        <v>1</v>
      </c>
      <c r="Q259">
        <v>3</v>
      </c>
      <c r="R259">
        <v>4</v>
      </c>
      <c r="S259">
        <v>1</v>
      </c>
      <c r="T259">
        <v>4</v>
      </c>
      <c r="U259">
        <v>3</v>
      </c>
      <c r="W259" s="27"/>
      <c r="Y259">
        <v>4</v>
      </c>
      <c r="Z259">
        <v>4</v>
      </c>
      <c r="AA259">
        <v>3</v>
      </c>
      <c r="AB259">
        <v>4</v>
      </c>
      <c r="AC259">
        <v>4</v>
      </c>
      <c r="AE259">
        <v>2</v>
      </c>
      <c r="AH259">
        <v>1</v>
      </c>
      <c r="AI259">
        <v>3</v>
      </c>
      <c r="AL259">
        <v>2</v>
      </c>
    </row>
    <row r="260" spans="1:38" ht="12.75">
      <c r="A260" t="s">
        <v>230</v>
      </c>
      <c r="B260" t="s">
        <v>198</v>
      </c>
      <c r="C260" t="s">
        <v>37</v>
      </c>
      <c r="D260">
        <v>2000000</v>
      </c>
      <c r="E260">
        <f t="shared" si="4"/>
        <v>45</v>
      </c>
      <c r="F260">
        <v>6</v>
      </c>
      <c r="I260">
        <v>5</v>
      </c>
      <c r="K260">
        <v>4</v>
      </c>
      <c r="U260">
        <v>1</v>
      </c>
      <c r="V260">
        <v>4</v>
      </c>
      <c r="W260" s="27"/>
      <c r="Y260">
        <v>3</v>
      </c>
      <c r="AA260">
        <v>5</v>
      </c>
      <c r="AB260">
        <v>3</v>
      </c>
      <c r="AC260">
        <v>3</v>
      </c>
      <c r="AE260">
        <v>3</v>
      </c>
      <c r="AF260">
        <v>1</v>
      </c>
      <c r="AG260">
        <v>4</v>
      </c>
      <c r="AH260">
        <v>1</v>
      </c>
      <c r="AI260">
        <v>1</v>
      </c>
      <c r="AJ260">
        <v>-4</v>
      </c>
      <c r="AL260">
        <v>5</v>
      </c>
    </row>
    <row r="261" spans="1:31" ht="12.75">
      <c r="A261" t="s">
        <v>429</v>
      </c>
      <c r="B261" t="s">
        <v>198</v>
      </c>
      <c r="C261" t="s">
        <v>37</v>
      </c>
      <c r="D261">
        <v>1000000</v>
      </c>
      <c r="E261">
        <f t="shared" si="4"/>
        <v>47</v>
      </c>
      <c r="I261">
        <v>7</v>
      </c>
      <c r="K261">
        <v>-2</v>
      </c>
      <c r="O261">
        <v>6</v>
      </c>
      <c r="Q261">
        <v>6</v>
      </c>
      <c r="R261">
        <v>4</v>
      </c>
      <c r="S261">
        <v>1</v>
      </c>
      <c r="W261" s="27"/>
      <c r="Y261">
        <v>8</v>
      </c>
      <c r="Z261">
        <v>4</v>
      </c>
      <c r="AA261">
        <v>3</v>
      </c>
      <c r="AB261">
        <v>4</v>
      </c>
      <c r="AC261">
        <v>3</v>
      </c>
      <c r="AE261">
        <v>3</v>
      </c>
    </row>
    <row r="262" spans="1:38" ht="12.75">
      <c r="A262" t="s">
        <v>427</v>
      </c>
      <c r="B262" t="s">
        <v>198</v>
      </c>
      <c r="C262" t="s">
        <v>37</v>
      </c>
      <c r="D262">
        <v>1500000</v>
      </c>
      <c r="E262">
        <f t="shared" si="4"/>
        <v>39</v>
      </c>
      <c r="L262">
        <v>4</v>
      </c>
      <c r="M262">
        <v>1</v>
      </c>
      <c r="N262">
        <v>-1</v>
      </c>
      <c r="O262">
        <v>3</v>
      </c>
      <c r="P262">
        <v>1</v>
      </c>
      <c r="Q262">
        <v>1</v>
      </c>
      <c r="T262">
        <v>3</v>
      </c>
      <c r="U262">
        <v>1</v>
      </c>
      <c r="V262">
        <v>3</v>
      </c>
      <c r="W262" s="27"/>
      <c r="Y262">
        <v>4</v>
      </c>
      <c r="AA262">
        <v>3</v>
      </c>
      <c r="AB262">
        <v>4</v>
      </c>
      <c r="AC262">
        <v>4</v>
      </c>
      <c r="AF262">
        <v>1</v>
      </c>
      <c r="AG262">
        <v>4</v>
      </c>
      <c r="AL262">
        <v>3</v>
      </c>
    </row>
    <row r="263" spans="1:23" ht="12.75">
      <c r="A263" t="s">
        <v>199</v>
      </c>
      <c r="B263" t="s">
        <v>198</v>
      </c>
      <c r="C263" t="s">
        <v>37</v>
      </c>
      <c r="D263">
        <v>1000000</v>
      </c>
      <c r="E263">
        <f t="shared" si="4"/>
        <v>-1</v>
      </c>
      <c r="K263">
        <v>-1</v>
      </c>
      <c r="W263" s="27"/>
    </row>
    <row r="264" spans="1:38" ht="12.75">
      <c r="A264" t="s">
        <v>200</v>
      </c>
      <c r="B264" t="s">
        <v>198</v>
      </c>
      <c r="C264" t="s">
        <v>37</v>
      </c>
      <c r="D264">
        <v>700000</v>
      </c>
      <c r="E264">
        <f t="shared" si="4"/>
        <v>63</v>
      </c>
      <c r="M264">
        <v>3</v>
      </c>
      <c r="N264">
        <v>-1</v>
      </c>
      <c r="P264">
        <v>3</v>
      </c>
      <c r="Q264">
        <v>4</v>
      </c>
      <c r="S264">
        <v>2</v>
      </c>
      <c r="T264">
        <v>1</v>
      </c>
      <c r="U264">
        <v>1</v>
      </c>
      <c r="V264">
        <v>4</v>
      </c>
      <c r="W264" s="27"/>
      <c r="Y264">
        <v>4</v>
      </c>
      <c r="Z264">
        <v>5</v>
      </c>
      <c r="AA264">
        <v>4</v>
      </c>
      <c r="AB264">
        <v>4</v>
      </c>
      <c r="AC264">
        <v>4</v>
      </c>
      <c r="AE264">
        <v>7</v>
      </c>
      <c r="AF264">
        <v>1</v>
      </c>
      <c r="AG264">
        <v>4</v>
      </c>
      <c r="AI264">
        <v>1</v>
      </c>
      <c r="AK264">
        <v>10</v>
      </c>
      <c r="AL264">
        <v>2</v>
      </c>
    </row>
    <row r="265" spans="1:23" ht="12.75">
      <c r="A265" t="s">
        <v>432</v>
      </c>
      <c r="B265" t="s">
        <v>198</v>
      </c>
      <c r="C265" t="s">
        <v>37</v>
      </c>
      <c r="D265">
        <v>500000</v>
      </c>
      <c r="E265">
        <f t="shared" si="4"/>
        <v>0</v>
      </c>
      <c r="W265" s="27"/>
    </row>
    <row r="266" spans="1:38" ht="12.75">
      <c r="A266" t="s">
        <v>428</v>
      </c>
      <c r="B266" t="s">
        <v>198</v>
      </c>
      <c r="C266" t="s">
        <v>37</v>
      </c>
      <c r="D266">
        <v>1500000</v>
      </c>
      <c r="E266">
        <f t="shared" si="4"/>
        <v>37</v>
      </c>
      <c r="F266">
        <v>1</v>
      </c>
      <c r="I266">
        <v>3</v>
      </c>
      <c r="K266">
        <v>-1</v>
      </c>
      <c r="L266">
        <v>4</v>
      </c>
      <c r="O266">
        <v>4</v>
      </c>
      <c r="Q266">
        <v>1</v>
      </c>
      <c r="R266">
        <v>8</v>
      </c>
      <c r="S266">
        <v>1</v>
      </c>
      <c r="T266">
        <v>6</v>
      </c>
      <c r="W266" s="27"/>
      <c r="AH266">
        <v>1</v>
      </c>
      <c r="AI266">
        <v>1</v>
      </c>
      <c r="AK266">
        <v>5</v>
      </c>
      <c r="AL266">
        <v>3</v>
      </c>
    </row>
    <row r="267" spans="1:26" ht="12.75">
      <c r="A267" t="s">
        <v>80</v>
      </c>
      <c r="B267" t="s">
        <v>198</v>
      </c>
      <c r="C267" t="s">
        <v>44</v>
      </c>
      <c r="D267">
        <v>700000</v>
      </c>
      <c r="E267">
        <f t="shared" si="4"/>
        <v>7</v>
      </c>
      <c r="Q267">
        <v>1</v>
      </c>
      <c r="W267" s="27"/>
      <c r="Z267">
        <v>6</v>
      </c>
    </row>
    <row r="268" spans="1:39" ht="12.75">
      <c r="A268" t="s">
        <v>201</v>
      </c>
      <c r="B268" t="s">
        <v>198</v>
      </c>
      <c r="C268" t="s">
        <v>44</v>
      </c>
      <c r="D268">
        <v>3000000</v>
      </c>
      <c r="E268">
        <f t="shared" si="4"/>
        <v>65</v>
      </c>
      <c r="F268">
        <v>1</v>
      </c>
      <c r="I268">
        <v>9</v>
      </c>
      <c r="K268">
        <v>-1</v>
      </c>
      <c r="L268">
        <v>6</v>
      </c>
      <c r="M268">
        <v>1</v>
      </c>
      <c r="O268">
        <v>6</v>
      </c>
      <c r="P268">
        <v>1</v>
      </c>
      <c r="Q268">
        <v>-1</v>
      </c>
      <c r="S268">
        <v>1</v>
      </c>
      <c r="T268">
        <v>4</v>
      </c>
      <c r="U268">
        <v>1</v>
      </c>
      <c r="V268">
        <v>6</v>
      </c>
      <c r="W268" s="27"/>
      <c r="Y268">
        <v>1</v>
      </c>
      <c r="AA268">
        <v>3</v>
      </c>
      <c r="AB268">
        <v>6</v>
      </c>
      <c r="AC268">
        <v>6</v>
      </c>
      <c r="AE268">
        <v>3</v>
      </c>
      <c r="AF268">
        <v>1</v>
      </c>
      <c r="AG268">
        <v>6</v>
      </c>
      <c r="AH268">
        <v>1</v>
      </c>
      <c r="AI268">
        <v>1</v>
      </c>
      <c r="AL268">
        <v>3</v>
      </c>
      <c r="AM268">
        <f>SUM(E255:E284)</f>
        <v>1144</v>
      </c>
    </row>
    <row r="269" spans="1:23" ht="12.75">
      <c r="A269" s="2" t="s">
        <v>202</v>
      </c>
      <c r="B269" t="s">
        <v>198</v>
      </c>
      <c r="C269" t="s">
        <v>47</v>
      </c>
      <c r="D269">
        <v>500000</v>
      </c>
      <c r="E269">
        <f t="shared" si="4"/>
        <v>0</v>
      </c>
      <c r="W269" s="27"/>
    </row>
    <row r="270" spans="1:38" ht="12.75">
      <c r="A270" s="2" t="s">
        <v>71</v>
      </c>
      <c r="B270" t="s">
        <v>198</v>
      </c>
      <c r="C270" t="s">
        <v>47</v>
      </c>
      <c r="D270">
        <v>1500000</v>
      </c>
      <c r="E270">
        <f t="shared" si="4"/>
        <v>45</v>
      </c>
      <c r="O270">
        <v>3</v>
      </c>
      <c r="P270">
        <v>1</v>
      </c>
      <c r="Q270">
        <v>4</v>
      </c>
      <c r="R270">
        <v>7</v>
      </c>
      <c r="S270">
        <v>1</v>
      </c>
      <c r="T270">
        <v>5</v>
      </c>
      <c r="U270">
        <v>1</v>
      </c>
      <c r="V270">
        <v>3</v>
      </c>
      <c r="W270" s="27"/>
      <c r="Y270">
        <v>3</v>
      </c>
      <c r="Z270">
        <v>3</v>
      </c>
      <c r="AB270">
        <v>3</v>
      </c>
      <c r="AE270">
        <v>3</v>
      </c>
      <c r="AG270">
        <v>3</v>
      </c>
      <c r="AK270">
        <v>2</v>
      </c>
      <c r="AL270">
        <v>3</v>
      </c>
    </row>
    <row r="271" spans="1:34" ht="12.75">
      <c r="A271" t="s">
        <v>203</v>
      </c>
      <c r="B271" t="s">
        <v>198</v>
      </c>
      <c r="C271" t="s">
        <v>47</v>
      </c>
      <c r="D271">
        <v>1000000</v>
      </c>
      <c r="E271">
        <f t="shared" si="4"/>
        <v>56</v>
      </c>
      <c r="F271">
        <v>3</v>
      </c>
      <c r="I271">
        <v>6</v>
      </c>
      <c r="O271">
        <v>3</v>
      </c>
      <c r="P271">
        <v>5</v>
      </c>
      <c r="Q271">
        <v>8</v>
      </c>
      <c r="R271">
        <v>5</v>
      </c>
      <c r="S271">
        <v>1</v>
      </c>
      <c r="T271">
        <v>8</v>
      </c>
      <c r="U271">
        <v>1</v>
      </c>
      <c r="V271">
        <v>3</v>
      </c>
      <c r="W271" s="27"/>
      <c r="Y271">
        <v>3</v>
      </c>
      <c r="AB271">
        <v>3</v>
      </c>
      <c r="AC271">
        <v>3</v>
      </c>
      <c r="AG271">
        <v>3</v>
      </c>
      <c r="AH271">
        <v>1</v>
      </c>
    </row>
    <row r="272" spans="1:38" ht="12.75">
      <c r="A272" t="s">
        <v>433</v>
      </c>
      <c r="B272" s="2" t="s">
        <v>198</v>
      </c>
      <c r="C272" s="2" t="s">
        <v>47</v>
      </c>
      <c r="D272">
        <v>2500000</v>
      </c>
      <c r="E272">
        <f t="shared" si="4"/>
        <v>87</v>
      </c>
      <c r="F272">
        <v>1</v>
      </c>
      <c r="I272">
        <v>10</v>
      </c>
      <c r="L272">
        <v>3</v>
      </c>
      <c r="M272">
        <v>2</v>
      </c>
      <c r="O272">
        <v>3</v>
      </c>
      <c r="P272">
        <v>1</v>
      </c>
      <c r="Q272">
        <v>4</v>
      </c>
      <c r="R272">
        <v>5</v>
      </c>
      <c r="S272">
        <v>1</v>
      </c>
      <c r="T272">
        <v>14</v>
      </c>
      <c r="U272">
        <v>3</v>
      </c>
      <c r="V272">
        <v>3</v>
      </c>
      <c r="W272" s="27"/>
      <c r="Y272">
        <v>7</v>
      </c>
      <c r="Z272">
        <v>3</v>
      </c>
      <c r="AA272">
        <v>3</v>
      </c>
      <c r="AB272">
        <v>5</v>
      </c>
      <c r="AC272">
        <v>7</v>
      </c>
      <c r="AE272">
        <v>3</v>
      </c>
      <c r="AF272">
        <v>1</v>
      </c>
      <c r="AI272">
        <v>1</v>
      </c>
      <c r="AK272">
        <v>4</v>
      </c>
      <c r="AL272">
        <v>3</v>
      </c>
    </row>
    <row r="273" spans="1:36" ht="12.75">
      <c r="A273" t="s">
        <v>434</v>
      </c>
      <c r="B273" t="s">
        <v>198</v>
      </c>
      <c r="C273" t="s">
        <v>47</v>
      </c>
      <c r="D273">
        <v>500000</v>
      </c>
      <c r="E273">
        <f t="shared" si="4"/>
        <v>43</v>
      </c>
      <c r="F273">
        <v>1</v>
      </c>
      <c r="G273">
        <v>-1</v>
      </c>
      <c r="I273">
        <v>6</v>
      </c>
      <c r="K273">
        <v>-1</v>
      </c>
      <c r="L273">
        <v>3</v>
      </c>
      <c r="M273">
        <v>1</v>
      </c>
      <c r="O273">
        <v>3</v>
      </c>
      <c r="Q273">
        <v>1</v>
      </c>
      <c r="S273">
        <v>1</v>
      </c>
      <c r="T273">
        <v>6</v>
      </c>
      <c r="U273">
        <v>1</v>
      </c>
      <c r="V273">
        <v>3</v>
      </c>
      <c r="W273" s="27"/>
      <c r="Z273">
        <v>3</v>
      </c>
      <c r="AA273">
        <v>3</v>
      </c>
      <c r="AE273">
        <v>3</v>
      </c>
      <c r="AF273">
        <v>1</v>
      </c>
      <c r="AG273">
        <v>3</v>
      </c>
      <c r="AH273">
        <v>1</v>
      </c>
      <c r="AI273">
        <v>1</v>
      </c>
      <c r="AJ273">
        <v>4</v>
      </c>
    </row>
    <row r="274" spans="1:23" ht="12.75">
      <c r="A274" t="s">
        <v>205</v>
      </c>
      <c r="B274" t="s">
        <v>198</v>
      </c>
      <c r="C274" t="s">
        <v>47</v>
      </c>
      <c r="D274">
        <v>1500000</v>
      </c>
      <c r="E274">
        <f t="shared" si="4"/>
        <v>0</v>
      </c>
      <c r="W274" s="27"/>
    </row>
    <row r="275" spans="1:23" ht="12.75">
      <c r="A275" t="s">
        <v>435</v>
      </c>
      <c r="B275" t="s">
        <v>198</v>
      </c>
      <c r="C275" t="s">
        <v>47</v>
      </c>
      <c r="D275">
        <v>500000</v>
      </c>
      <c r="E275">
        <f t="shared" si="4"/>
        <v>0</v>
      </c>
      <c r="W275" s="27"/>
    </row>
    <row r="276" spans="1:38" ht="12.75">
      <c r="A276" t="s">
        <v>206</v>
      </c>
      <c r="B276" t="s">
        <v>198</v>
      </c>
      <c r="C276" t="s">
        <v>55</v>
      </c>
      <c r="D276">
        <v>2000000</v>
      </c>
      <c r="E276">
        <f t="shared" si="4"/>
        <v>66</v>
      </c>
      <c r="F276">
        <v>1</v>
      </c>
      <c r="G276">
        <v>-1</v>
      </c>
      <c r="I276">
        <v>6</v>
      </c>
      <c r="K276">
        <v>-1</v>
      </c>
      <c r="M276">
        <v>1</v>
      </c>
      <c r="O276">
        <v>3</v>
      </c>
      <c r="P276">
        <v>1</v>
      </c>
      <c r="Q276">
        <v>3</v>
      </c>
      <c r="R276">
        <v>3</v>
      </c>
      <c r="T276">
        <v>6</v>
      </c>
      <c r="V276">
        <v>5</v>
      </c>
      <c r="W276" s="27"/>
      <c r="Z276">
        <v>3</v>
      </c>
      <c r="AA276">
        <v>8</v>
      </c>
      <c r="AB276">
        <v>3</v>
      </c>
      <c r="AC276">
        <v>8</v>
      </c>
      <c r="AE276">
        <v>2</v>
      </c>
      <c r="AF276">
        <v>3</v>
      </c>
      <c r="AG276">
        <v>3</v>
      </c>
      <c r="AI276">
        <v>3</v>
      </c>
      <c r="AL276">
        <v>6</v>
      </c>
    </row>
    <row r="277" spans="1:23" ht="12.75">
      <c r="A277" t="s">
        <v>207</v>
      </c>
      <c r="B277" t="s">
        <v>198</v>
      </c>
      <c r="C277" t="s">
        <v>55</v>
      </c>
      <c r="D277">
        <v>1000000</v>
      </c>
      <c r="E277">
        <f t="shared" si="4"/>
        <v>0</v>
      </c>
      <c r="W277" s="27"/>
    </row>
    <row r="278" spans="1:35" ht="12.75">
      <c r="A278" t="s">
        <v>208</v>
      </c>
      <c r="B278" t="s">
        <v>198</v>
      </c>
      <c r="C278" t="s">
        <v>55</v>
      </c>
      <c r="D278">
        <v>4000000</v>
      </c>
      <c r="E278">
        <f t="shared" si="4"/>
        <v>47</v>
      </c>
      <c r="F278">
        <v>1</v>
      </c>
      <c r="I278">
        <v>13</v>
      </c>
      <c r="K278">
        <v>2</v>
      </c>
      <c r="L278">
        <v>3</v>
      </c>
      <c r="M278">
        <v>1</v>
      </c>
      <c r="O278">
        <v>3</v>
      </c>
      <c r="P278">
        <v>1</v>
      </c>
      <c r="R278">
        <v>6</v>
      </c>
      <c r="V278">
        <v>3</v>
      </c>
      <c r="W278" s="27"/>
      <c r="Y278">
        <v>3</v>
      </c>
      <c r="Z278">
        <v>3</v>
      </c>
      <c r="AA278">
        <v>3</v>
      </c>
      <c r="AB278">
        <v>3</v>
      </c>
      <c r="AF278">
        <v>1</v>
      </c>
      <c r="AI278">
        <v>1</v>
      </c>
    </row>
    <row r="279" spans="1:38" ht="12.75">
      <c r="A279" t="s">
        <v>437</v>
      </c>
      <c r="B279" t="s">
        <v>198</v>
      </c>
      <c r="C279" t="s">
        <v>55</v>
      </c>
      <c r="D279">
        <v>700000</v>
      </c>
      <c r="E279">
        <f t="shared" si="4"/>
        <v>40</v>
      </c>
      <c r="I279">
        <v>3</v>
      </c>
      <c r="L279">
        <v>3</v>
      </c>
      <c r="M279">
        <v>1</v>
      </c>
      <c r="O279">
        <v>3</v>
      </c>
      <c r="Q279">
        <v>4</v>
      </c>
      <c r="R279">
        <v>3</v>
      </c>
      <c r="T279">
        <v>3</v>
      </c>
      <c r="U279">
        <v>1</v>
      </c>
      <c r="W279" s="27"/>
      <c r="Z279">
        <v>3</v>
      </c>
      <c r="AC279">
        <v>6</v>
      </c>
      <c r="AE279">
        <v>2</v>
      </c>
      <c r="AG279">
        <v>3</v>
      </c>
      <c r="AH279">
        <v>1</v>
      </c>
      <c r="AI279">
        <v>1</v>
      </c>
      <c r="AL279">
        <v>3</v>
      </c>
    </row>
    <row r="280" spans="1:32" ht="12.75">
      <c r="A280" t="s">
        <v>318</v>
      </c>
      <c r="B280" t="s">
        <v>198</v>
      </c>
      <c r="C280" t="s">
        <v>55</v>
      </c>
      <c r="D280">
        <v>3000000</v>
      </c>
      <c r="E280">
        <f t="shared" si="4"/>
        <v>32</v>
      </c>
      <c r="F280">
        <v>1</v>
      </c>
      <c r="L280">
        <v>5</v>
      </c>
      <c r="P280">
        <v>1</v>
      </c>
      <c r="Q280">
        <v>3</v>
      </c>
      <c r="R280">
        <v>3</v>
      </c>
      <c r="T280">
        <v>3</v>
      </c>
      <c r="W280" s="27"/>
      <c r="Y280">
        <v>3</v>
      </c>
      <c r="Z280">
        <v>3</v>
      </c>
      <c r="AC280">
        <v>6</v>
      </c>
      <c r="AE280">
        <v>3</v>
      </c>
      <c r="AF280">
        <v>1</v>
      </c>
    </row>
    <row r="281" spans="1:23" ht="12.75">
      <c r="A281" t="s">
        <v>209</v>
      </c>
      <c r="B281" t="s">
        <v>198</v>
      </c>
      <c r="C281" t="s">
        <v>55</v>
      </c>
      <c r="D281">
        <v>1500000</v>
      </c>
      <c r="E281">
        <f t="shared" si="4"/>
        <v>0</v>
      </c>
      <c r="W281" s="27"/>
    </row>
    <row r="282" spans="1:38" ht="12.75">
      <c r="A282" t="s">
        <v>210</v>
      </c>
      <c r="B282" t="s">
        <v>198</v>
      </c>
      <c r="C282" t="s">
        <v>55</v>
      </c>
      <c r="D282">
        <v>4000000</v>
      </c>
      <c r="E282">
        <f t="shared" si="4"/>
        <v>127</v>
      </c>
      <c r="L282">
        <v>6</v>
      </c>
      <c r="M282">
        <v>4</v>
      </c>
      <c r="N282">
        <v>5</v>
      </c>
      <c r="O282">
        <v>8</v>
      </c>
      <c r="P282">
        <v>1</v>
      </c>
      <c r="Q282">
        <v>13</v>
      </c>
      <c r="R282">
        <v>5</v>
      </c>
      <c r="S282">
        <v>7</v>
      </c>
      <c r="T282">
        <v>9</v>
      </c>
      <c r="U282">
        <v>4</v>
      </c>
      <c r="V282">
        <v>5</v>
      </c>
      <c r="W282" s="27"/>
      <c r="Y282">
        <v>5</v>
      </c>
      <c r="Z282">
        <v>3</v>
      </c>
      <c r="AA282">
        <v>9</v>
      </c>
      <c r="AB282">
        <v>9</v>
      </c>
      <c r="AC282">
        <v>2</v>
      </c>
      <c r="AE282">
        <v>8</v>
      </c>
      <c r="AG282">
        <v>6</v>
      </c>
      <c r="AH282">
        <v>8</v>
      </c>
      <c r="AI282">
        <v>1</v>
      </c>
      <c r="AJ282">
        <v>3</v>
      </c>
      <c r="AK282">
        <v>8</v>
      </c>
      <c r="AL282">
        <v>-2</v>
      </c>
    </row>
    <row r="283" spans="1:38" ht="12.75">
      <c r="A283" t="s">
        <v>436</v>
      </c>
      <c r="B283" t="s">
        <v>198</v>
      </c>
      <c r="C283" t="s">
        <v>55</v>
      </c>
      <c r="D283">
        <v>3000000</v>
      </c>
      <c r="E283">
        <f t="shared" si="4"/>
        <v>149</v>
      </c>
      <c r="F283">
        <v>1</v>
      </c>
      <c r="G283">
        <v>3</v>
      </c>
      <c r="I283">
        <v>11</v>
      </c>
      <c r="K283">
        <v>3</v>
      </c>
      <c r="L283">
        <v>6</v>
      </c>
      <c r="M283">
        <v>4</v>
      </c>
      <c r="N283">
        <v>3</v>
      </c>
      <c r="O283">
        <v>14</v>
      </c>
      <c r="P283">
        <v>4</v>
      </c>
      <c r="Q283">
        <v>11</v>
      </c>
      <c r="R283">
        <v>7</v>
      </c>
      <c r="S283">
        <v>-4</v>
      </c>
      <c r="T283">
        <v>7</v>
      </c>
      <c r="U283">
        <v>7</v>
      </c>
      <c r="V283">
        <v>3</v>
      </c>
      <c r="W283" s="27"/>
      <c r="Y283">
        <v>11</v>
      </c>
      <c r="Z283">
        <v>4</v>
      </c>
      <c r="AA283">
        <v>3</v>
      </c>
      <c r="AB283">
        <v>8</v>
      </c>
      <c r="AC283">
        <v>6</v>
      </c>
      <c r="AE283">
        <v>6</v>
      </c>
      <c r="AF283">
        <v>4</v>
      </c>
      <c r="AG283">
        <v>4</v>
      </c>
      <c r="AH283">
        <v>7</v>
      </c>
      <c r="AI283">
        <v>4</v>
      </c>
      <c r="AJ283">
        <v>3</v>
      </c>
      <c r="AK283">
        <v>5</v>
      </c>
      <c r="AL283">
        <v>4</v>
      </c>
    </row>
    <row r="284" spans="1:38" ht="12.75">
      <c r="A284" t="s">
        <v>226</v>
      </c>
      <c r="B284" t="s">
        <v>198</v>
      </c>
      <c r="C284" t="s">
        <v>55</v>
      </c>
      <c r="D284">
        <v>1000000</v>
      </c>
      <c r="E284">
        <f t="shared" si="4"/>
        <v>35</v>
      </c>
      <c r="F284">
        <v>1</v>
      </c>
      <c r="I284">
        <v>3</v>
      </c>
      <c r="K284">
        <v>2</v>
      </c>
      <c r="L284">
        <v>3</v>
      </c>
      <c r="M284">
        <v>1</v>
      </c>
      <c r="N284">
        <v>2</v>
      </c>
      <c r="S284">
        <v>1</v>
      </c>
      <c r="W284" s="27"/>
      <c r="AE284">
        <v>3</v>
      </c>
      <c r="AF284">
        <v>1</v>
      </c>
      <c r="AG284">
        <v>3</v>
      </c>
      <c r="AH284">
        <v>1</v>
      </c>
      <c r="AI284">
        <v>4</v>
      </c>
      <c r="AJ284">
        <v>2</v>
      </c>
      <c r="AK284">
        <v>5</v>
      </c>
      <c r="AL284">
        <v>3</v>
      </c>
    </row>
    <row r="285" spans="1:38" ht="12.75">
      <c r="A285" t="s">
        <v>211</v>
      </c>
      <c r="B285" t="s">
        <v>212</v>
      </c>
      <c r="C285" t="s">
        <v>37</v>
      </c>
      <c r="D285">
        <v>500000</v>
      </c>
      <c r="E285">
        <f t="shared" si="4"/>
        <v>5</v>
      </c>
      <c r="H285">
        <v>1</v>
      </c>
      <c r="K285">
        <v>2</v>
      </c>
      <c r="N285">
        <v>-1</v>
      </c>
      <c r="P285">
        <v>-1</v>
      </c>
      <c r="Q285">
        <v>3</v>
      </c>
      <c r="U285">
        <v>-2</v>
      </c>
      <c r="W285" s="27"/>
      <c r="AL285">
        <v>3</v>
      </c>
    </row>
    <row r="286" spans="1:38" ht="12.75">
      <c r="A286" t="s">
        <v>439</v>
      </c>
      <c r="B286" t="s">
        <v>212</v>
      </c>
      <c r="C286" t="s">
        <v>37</v>
      </c>
      <c r="D286">
        <v>300000</v>
      </c>
      <c r="E286">
        <f t="shared" si="4"/>
        <v>32</v>
      </c>
      <c r="K286">
        <v>2</v>
      </c>
      <c r="L286">
        <v>-1</v>
      </c>
      <c r="M286">
        <v>1</v>
      </c>
      <c r="P286">
        <v>2</v>
      </c>
      <c r="Q286">
        <v>3</v>
      </c>
      <c r="R286">
        <v>-1</v>
      </c>
      <c r="V286">
        <v>4</v>
      </c>
      <c r="W286" s="27">
        <v>1</v>
      </c>
      <c r="AC286">
        <v>4</v>
      </c>
      <c r="AF286">
        <v>3</v>
      </c>
      <c r="AG286">
        <v>1</v>
      </c>
      <c r="AH286">
        <v>1</v>
      </c>
      <c r="AI286">
        <v>1</v>
      </c>
      <c r="AJ286">
        <v>8</v>
      </c>
      <c r="AL286">
        <v>3</v>
      </c>
    </row>
    <row r="287" spans="1:23" ht="12.75">
      <c r="A287" t="s">
        <v>214</v>
      </c>
      <c r="B287" t="s">
        <v>212</v>
      </c>
      <c r="C287" t="s">
        <v>37</v>
      </c>
      <c r="D287">
        <v>300000</v>
      </c>
      <c r="E287">
        <f t="shared" si="4"/>
        <v>0</v>
      </c>
      <c r="W287" s="27"/>
    </row>
    <row r="288" spans="1:29" ht="12.75">
      <c r="A288" t="s">
        <v>219</v>
      </c>
      <c r="B288" t="s">
        <v>212</v>
      </c>
      <c r="C288" t="s">
        <v>37</v>
      </c>
      <c r="D288">
        <v>700000</v>
      </c>
      <c r="E288">
        <f t="shared" si="4"/>
        <v>15</v>
      </c>
      <c r="M288">
        <v>1</v>
      </c>
      <c r="Q288">
        <v>3</v>
      </c>
      <c r="V288">
        <v>4</v>
      </c>
      <c r="W288" s="27">
        <v>1</v>
      </c>
      <c r="Y288">
        <v>2</v>
      </c>
      <c r="AC288">
        <v>4</v>
      </c>
    </row>
    <row r="289" spans="1:38" ht="12.75">
      <c r="A289" t="s">
        <v>103</v>
      </c>
      <c r="B289" t="s">
        <v>212</v>
      </c>
      <c r="C289" t="s">
        <v>37</v>
      </c>
      <c r="D289">
        <v>700000</v>
      </c>
      <c r="E289">
        <f t="shared" si="4"/>
        <v>20</v>
      </c>
      <c r="R289">
        <v>-1</v>
      </c>
      <c r="W289" s="27"/>
      <c r="Y289">
        <v>2</v>
      </c>
      <c r="AC289">
        <v>4</v>
      </c>
      <c r="AF289">
        <v>4</v>
      </c>
      <c r="AG289">
        <v>1</v>
      </c>
      <c r="AH289">
        <v>1</v>
      </c>
      <c r="AI289">
        <v>1</v>
      </c>
      <c r="AJ289">
        <v>5</v>
      </c>
      <c r="AL289">
        <v>3</v>
      </c>
    </row>
    <row r="290" spans="1:23" ht="12.75">
      <c r="A290" t="s">
        <v>215</v>
      </c>
      <c r="B290" t="s">
        <v>212</v>
      </c>
      <c r="C290" t="s">
        <v>37</v>
      </c>
      <c r="D290">
        <v>300000</v>
      </c>
      <c r="E290">
        <f t="shared" si="4"/>
        <v>0</v>
      </c>
      <c r="W290" s="27"/>
    </row>
    <row r="291" spans="1:38" ht="12.75">
      <c r="A291" t="s">
        <v>231</v>
      </c>
      <c r="B291" t="s">
        <v>212</v>
      </c>
      <c r="C291" t="s">
        <v>37</v>
      </c>
      <c r="D291">
        <v>700000</v>
      </c>
      <c r="E291">
        <f t="shared" si="4"/>
        <v>29</v>
      </c>
      <c r="K291">
        <v>2</v>
      </c>
      <c r="Q291">
        <v>14</v>
      </c>
      <c r="U291">
        <v>-2</v>
      </c>
      <c r="V291">
        <v>3</v>
      </c>
      <c r="W291" s="27">
        <v>1</v>
      </c>
      <c r="Y291">
        <v>1</v>
      </c>
      <c r="AC291">
        <v>3</v>
      </c>
      <c r="AE291">
        <v>-1</v>
      </c>
      <c r="AG291">
        <v>1</v>
      </c>
      <c r="AH291">
        <v>1</v>
      </c>
      <c r="AI291">
        <v>4</v>
      </c>
      <c r="AL291">
        <v>2</v>
      </c>
    </row>
    <row r="292" spans="1:38" ht="12.75">
      <c r="A292" t="s">
        <v>438</v>
      </c>
      <c r="B292" t="s">
        <v>212</v>
      </c>
      <c r="C292" t="s">
        <v>37</v>
      </c>
      <c r="D292">
        <v>500000</v>
      </c>
      <c r="E292">
        <f t="shared" si="4"/>
        <v>17</v>
      </c>
      <c r="H292">
        <v>3</v>
      </c>
      <c r="I292">
        <v>-1</v>
      </c>
      <c r="K292">
        <v>2</v>
      </c>
      <c r="L292">
        <v>-1</v>
      </c>
      <c r="W292" s="27">
        <v>1</v>
      </c>
      <c r="Y292">
        <v>1</v>
      </c>
      <c r="AF292">
        <v>4</v>
      </c>
      <c r="AH292">
        <v>1</v>
      </c>
      <c r="AI292">
        <v>1</v>
      </c>
      <c r="AJ292">
        <v>3</v>
      </c>
      <c r="AL292">
        <v>3</v>
      </c>
    </row>
    <row r="293" spans="1:39" ht="12.75">
      <c r="A293" t="s">
        <v>216</v>
      </c>
      <c r="B293" t="s">
        <v>212</v>
      </c>
      <c r="C293" t="s">
        <v>44</v>
      </c>
      <c r="D293">
        <v>500000</v>
      </c>
      <c r="E293">
        <f t="shared" si="4"/>
        <v>39</v>
      </c>
      <c r="H293">
        <v>1</v>
      </c>
      <c r="K293">
        <v>4</v>
      </c>
      <c r="M293">
        <v>1</v>
      </c>
      <c r="Q293">
        <v>3</v>
      </c>
      <c r="V293">
        <v>4</v>
      </c>
      <c r="W293" s="27">
        <v>1</v>
      </c>
      <c r="Y293">
        <v>4</v>
      </c>
      <c r="AC293">
        <v>6</v>
      </c>
      <c r="AF293">
        <v>6</v>
      </c>
      <c r="AG293">
        <v>1</v>
      </c>
      <c r="AH293">
        <v>1</v>
      </c>
      <c r="AI293">
        <v>1</v>
      </c>
      <c r="AJ293">
        <v>3</v>
      </c>
      <c r="AL293">
        <v>3</v>
      </c>
      <c r="AM293">
        <f>SUM(E285:E311)</f>
        <v>496</v>
      </c>
    </row>
    <row r="294" spans="1:23" ht="12.75">
      <c r="A294" t="s">
        <v>217</v>
      </c>
      <c r="B294" t="s">
        <v>212</v>
      </c>
      <c r="C294" t="s">
        <v>44</v>
      </c>
      <c r="D294">
        <v>300000</v>
      </c>
      <c r="E294">
        <f t="shared" si="4"/>
        <v>0</v>
      </c>
      <c r="W294" s="27"/>
    </row>
    <row r="295" spans="1:36" ht="12.75">
      <c r="A295" t="s">
        <v>218</v>
      </c>
      <c r="B295" t="s">
        <v>212</v>
      </c>
      <c r="C295" t="s">
        <v>47</v>
      </c>
      <c r="D295">
        <v>1000000</v>
      </c>
      <c r="E295">
        <f t="shared" si="4"/>
        <v>11</v>
      </c>
      <c r="W295" s="27"/>
      <c r="Y295">
        <v>1</v>
      </c>
      <c r="AC295">
        <v>3</v>
      </c>
      <c r="AF295">
        <v>3</v>
      </c>
      <c r="AI295">
        <v>1</v>
      </c>
      <c r="AJ295">
        <v>3</v>
      </c>
    </row>
    <row r="296" spans="1:38" ht="12.75">
      <c r="A296" t="s">
        <v>476</v>
      </c>
      <c r="B296" t="s">
        <v>212</v>
      </c>
      <c r="C296" t="s">
        <v>47</v>
      </c>
      <c r="D296">
        <v>1000000</v>
      </c>
      <c r="E296">
        <f t="shared" si="4"/>
        <v>28</v>
      </c>
      <c r="W296" s="27">
        <v>1</v>
      </c>
      <c r="Y296">
        <v>1</v>
      </c>
      <c r="Z296">
        <v>-1</v>
      </c>
      <c r="AC296">
        <v>5</v>
      </c>
      <c r="AF296">
        <v>2</v>
      </c>
      <c r="AG296">
        <v>1</v>
      </c>
      <c r="AH296">
        <v>1</v>
      </c>
      <c r="AI296">
        <v>1</v>
      </c>
      <c r="AJ296">
        <v>8</v>
      </c>
      <c r="AL296">
        <v>9</v>
      </c>
    </row>
    <row r="297" spans="1:38" ht="12.75">
      <c r="A297" t="s">
        <v>440</v>
      </c>
      <c r="B297" t="s">
        <v>212</v>
      </c>
      <c r="C297" t="s">
        <v>47</v>
      </c>
      <c r="D297">
        <v>500000</v>
      </c>
      <c r="E297">
        <f t="shared" si="4"/>
        <v>44</v>
      </c>
      <c r="H297">
        <v>5</v>
      </c>
      <c r="I297">
        <v>4</v>
      </c>
      <c r="P297">
        <v>4</v>
      </c>
      <c r="Q297">
        <v>3</v>
      </c>
      <c r="T297">
        <v>4</v>
      </c>
      <c r="V297">
        <v>12</v>
      </c>
      <c r="W297" s="27">
        <v>1</v>
      </c>
      <c r="Y297">
        <v>1</v>
      </c>
      <c r="Z297">
        <v>-1</v>
      </c>
      <c r="AB297">
        <v>-1</v>
      </c>
      <c r="AC297">
        <v>3</v>
      </c>
      <c r="AF297">
        <v>3</v>
      </c>
      <c r="AH297">
        <v>1</v>
      </c>
      <c r="AL297">
        <v>5</v>
      </c>
    </row>
    <row r="298" spans="1:38" ht="12.75">
      <c r="A298" t="s">
        <v>141</v>
      </c>
      <c r="B298" t="s">
        <v>212</v>
      </c>
      <c r="C298" t="s">
        <v>47</v>
      </c>
      <c r="D298">
        <v>500000</v>
      </c>
      <c r="E298">
        <f t="shared" si="4"/>
        <v>54</v>
      </c>
      <c r="H298">
        <v>1</v>
      </c>
      <c r="K298">
        <v>1</v>
      </c>
      <c r="L298">
        <v>3</v>
      </c>
      <c r="M298">
        <v>5</v>
      </c>
      <c r="O298">
        <v>2</v>
      </c>
      <c r="P298">
        <v>4</v>
      </c>
      <c r="Q298">
        <v>-1</v>
      </c>
      <c r="T298">
        <v>2</v>
      </c>
      <c r="V298">
        <v>8</v>
      </c>
      <c r="W298" s="27">
        <v>1</v>
      </c>
      <c r="Y298">
        <v>1</v>
      </c>
      <c r="AC298">
        <v>3</v>
      </c>
      <c r="AF298">
        <v>5</v>
      </c>
      <c r="AG298">
        <v>3</v>
      </c>
      <c r="AH298">
        <v>1</v>
      </c>
      <c r="AJ298">
        <v>9</v>
      </c>
      <c r="AL298">
        <v>6</v>
      </c>
    </row>
    <row r="299" spans="1:36" ht="12.75">
      <c r="A299" t="s">
        <v>220</v>
      </c>
      <c r="B299" t="s">
        <v>212</v>
      </c>
      <c r="C299" t="s">
        <v>47</v>
      </c>
      <c r="D299">
        <v>700000</v>
      </c>
      <c r="E299">
        <f t="shared" si="4"/>
        <v>21</v>
      </c>
      <c r="H299">
        <v>4</v>
      </c>
      <c r="I299">
        <v>-1</v>
      </c>
      <c r="W299" s="27"/>
      <c r="Z299">
        <v>-1</v>
      </c>
      <c r="AC299">
        <v>2</v>
      </c>
      <c r="AF299">
        <v>3</v>
      </c>
      <c r="AG299">
        <v>1</v>
      </c>
      <c r="AH299">
        <v>9</v>
      </c>
      <c r="AI299">
        <v>1</v>
      </c>
      <c r="AJ299">
        <v>3</v>
      </c>
    </row>
    <row r="300" spans="1:23" ht="12.75">
      <c r="A300" t="s">
        <v>441</v>
      </c>
      <c r="B300" t="s">
        <v>212</v>
      </c>
      <c r="C300" t="s">
        <v>47</v>
      </c>
      <c r="D300">
        <v>500000</v>
      </c>
      <c r="E300">
        <f t="shared" si="4"/>
        <v>0</v>
      </c>
      <c r="W300" s="27"/>
    </row>
    <row r="301" spans="1:36" ht="12.75">
      <c r="A301" t="s">
        <v>339</v>
      </c>
      <c r="B301" t="s">
        <v>212</v>
      </c>
      <c r="C301" t="s">
        <v>47</v>
      </c>
      <c r="D301">
        <v>500000</v>
      </c>
      <c r="E301">
        <f t="shared" si="4"/>
        <v>14</v>
      </c>
      <c r="F301">
        <v>-1</v>
      </c>
      <c r="K301">
        <v>1</v>
      </c>
      <c r="L301">
        <v>-1</v>
      </c>
      <c r="M301">
        <v>1</v>
      </c>
      <c r="O301">
        <v>-1</v>
      </c>
      <c r="Q301">
        <v>6</v>
      </c>
      <c r="V301">
        <v>4</v>
      </c>
      <c r="W301" s="27">
        <v>1</v>
      </c>
      <c r="AI301">
        <v>1</v>
      </c>
      <c r="AJ301">
        <v>3</v>
      </c>
    </row>
    <row r="302" spans="1:38" ht="12.75">
      <c r="A302" t="s">
        <v>222</v>
      </c>
      <c r="B302" t="s">
        <v>212</v>
      </c>
      <c r="C302" t="s">
        <v>47</v>
      </c>
      <c r="D302">
        <v>700000</v>
      </c>
      <c r="E302">
        <f t="shared" si="4"/>
        <v>18</v>
      </c>
      <c r="M302">
        <v>1</v>
      </c>
      <c r="P302">
        <v>-1</v>
      </c>
      <c r="Q302">
        <v>3</v>
      </c>
      <c r="V302">
        <v>3</v>
      </c>
      <c r="W302" s="27">
        <v>2</v>
      </c>
      <c r="AF302">
        <v>3</v>
      </c>
      <c r="AH302">
        <v>1</v>
      </c>
      <c r="AJ302">
        <v>3</v>
      </c>
      <c r="AL302">
        <v>3</v>
      </c>
    </row>
    <row r="303" spans="1:38" ht="12.75">
      <c r="A303" t="s">
        <v>223</v>
      </c>
      <c r="B303" t="s">
        <v>212</v>
      </c>
      <c r="C303" t="s">
        <v>55</v>
      </c>
      <c r="D303">
        <v>700000</v>
      </c>
      <c r="E303">
        <f t="shared" si="4"/>
        <v>30</v>
      </c>
      <c r="H303">
        <v>1</v>
      </c>
      <c r="K303">
        <v>1</v>
      </c>
      <c r="Q303">
        <v>3</v>
      </c>
      <c r="V303">
        <v>6</v>
      </c>
      <c r="W303" s="27"/>
      <c r="Y303">
        <v>1</v>
      </c>
      <c r="AC303">
        <v>3</v>
      </c>
      <c r="AE303">
        <v>-1</v>
      </c>
      <c r="AF303">
        <v>6</v>
      </c>
      <c r="AG303">
        <v>1</v>
      </c>
      <c r="AH303">
        <v>1</v>
      </c>
      <c r="AJ303">
        <v>3</v>
      </c>
      <c r="AL303">
        <v>5</v>
      </c>
    </row>
    <row r="304" spans="1:29" ht="12.75">
      <c r="A304" t="s">
        <v>109</v>
      </c>
      <c r="B304" t="s">
        <v>212</v>
      </c>
      <c r="C304" t="s">
        <v>55</v>
      </c>
      <c r="D304">
        <v>500000</v>
      </c>
      <c r="E304">
        <f t="shared" si="4"/>
        <v>7</v>
      </c>
      <c r="H304">
        <v>1</v>
      </c>
      <c r="I304">
        <v>3</v>
      </c>
      <c r="M304">
        <v>1</v>
      </c>
      <c r="V304">
        <v>1</v>
      </c>
      <c r="W304" s="27">
        <v>1</v>
      </c>
      <c r="AC304" s="28" t="s">
        <v>494</v>
      </c>
    </row>
    <row r="305" spans="1:23" ht="12.75">
      <c r="A305" t="s">
        <v>224</v>
      </c>
      <c r="B305" t="s">
        <v>212</v>
      </c>
      <c r="C305" t="s">
        <v>55</v>
      </c>
      <c r="D305">
        <v>700000</v>
      </c>
      <c r="E305">
        <f t="shared" si="4"/>
        <v>0</v>
      </c>
      <c r="W305" s="27"/>
    </row>
    <row r="306" spans="1:23" ht="12.75">
      <c r="A306" t="s">
        <v>225</v>
      </c>
      <c r="B306" t="s">
        <v>212</v>
      </c>
      <c r="C306" t="s">
        <v>55</v>
      </c>
      <c r="D306">
        <v>300000</v>
      </c>
      <c r="E306">
        <f t="shared" si="4"/>
        <v>0</v>
      </c>
      <c r="W306" s="27"/>
    </row>
    <row r="307" spans="1:38" ht="12.75">
      <c r="A307" t="s">
        <v>477</v>
      </c>
      <c r="B307" t="s">
        <v>212</v>
      </c>
      <c r="C307" t="s">
        <v>55</v>
      </c>
      <c r="D307">
        <v>500000</v>
      </c>
      <c r="E307">
        <f t="shared" si="4"/>
        <v>19</v>
      </c>
      <c r="W307" s="27"/>
      <c r="Y307">
        <v>3</v>
      </c>
      <c r="Z307">
        <v>-1</v>
      </c>
      <c r="AC307">
        <v>7</v>
      </c>
      <c r="AF307">
        <v>3</v>
      </c>
      <c r="AG307">
        <v>1</v>
      </c>
      <c r="AJ307">
        <v>3</v>
      </c>
      <c r="AL307">
        <v>3</v>
      </c>
    </row>
    <row r="308" spans="1:37" ht="12.75">
      <c r="A308" t="s">
        <v>478</v>
      </c>
      <c r="B308" t="s">
        <v>212</v>
      </c>
      <c r="C308" t="s">
        <v>55</v>
      </c>
      <c r="D308">
        <v>1000000</v>
      </c>
      <c r="E308">
        <f t="shared" si="4"/>
        <v>31</v>
      </c>
      <c r="W308" s="27">
        <v>5</v>
      </c>
      <c r="Y308">
        <v>3</v>
      </c>
      <c r="Z308">
        <v>-1</v>
      </c>
      <c r="AA308">
        <v>1</v>
      </c>
      <c r="AC308">
        <v>6</v>
      </c>
      <c r="AF308">
        <v>3</v>
      </c>
      <c r="AG308">
        <v>4</v>
      </c>
      <c r="AH308">
        <v>1</v>
      </c>
      <c r="AI308">
        <v>7</v>
      </c>
      <c r="AJ308">
        <v>3</v>
      </c>
      <c r="AK308">
        <v>-1</v>
      </c>
    </row>
    <row r="309" spans="1:23" ht="12.75">
      <c r="A309" t="s">
        <v>442</v>
      </c>
      <c r="B309" t="s">
        <v>212</v>
      </c>
      <c r="C309" t="s">
        <v>55</v>
      </c>
      <c r="D309">
        <v>500000</v>
      </c>
      <c r="E309">
        <f t="shared" si="4"/>
        <v>2</v>
      </c>
      <c r="H309">
        <v>1</v>
      </c>
      <c r="K309">
        <v>1</v>
      </c>
      <c r="W309" s="27"/>
    </row>
    <row r="310" spans="1:38" ht="12.75">
      <c r="A310" t="s">
        <v>97</v>
      </c>
      <c r="B310" t="s">
        <v>212</v>
      </c>
      <c r="C310" t="s">
        <v>55</v>
      </c>
      <c r="D310">
        <v>700000</v>
      </c>
      <c r="E310">
        <f t="shared" si="4"/>
        <v>44</v>
      </c>
      <c r="H310">
        <v>1</v>
      </c>
      <c r="I310">
        <v>3</v>
      </c>
      <c r="K310">
        <v>1</v>
      </c>
      <c r="L310">
        <v>3</v>
      </c>
      <c r="M310">
        <v>3</v>
      </c>
      <c r="Q310">
        <v>8</v>
      </c>
      <c r="T310">
        <v>2</v>
      </c>
      <c r="V310">
        <v>4</v>
      </c>
      <c r="W310" s="27">
        <v>1</v>
      </c>
      <c r="Y310">
        <v>1</v>
      </c>
      <c r="AC310">
        <v>3</v>
      </c>
      <c r="AF310">
        <v>3</v>
      </c>
      <c r="AG310">
        <v>1</v>
      </c>
      <c r="AH310">
        <v>1</v>
      </c>
      <c r="AJ310">
        <v>6</v>
      </c>
      <c r="AL310">
        <v>3</v>
      </c>
    </row>
    <row r="311" spans="1:25" ht="12.75">
      <c r="A311" t="s">
        <v>227</v>
      </c>
      <c r="B311" t="s">
        <v>212</v>
      </c>
      <c r="C311" t="s">
        <v>55</v>
      </c>
      <c r="D311">
        <v>1000000</v>
      </c>
      <c r="E311">
        <f t="shared" si="4"/>
        <v>16</v>
      </c>
      <c r="H311">
        <v>1</v>
      </c>
      <c r="I311">
        <v>3</v>
      </c>
      <c r="K311">
        <v>1</v>
      </c>
      <c r="L311">
        <v>2</v>
      </c>
      <c r="M311">
        <v>1</v>
      </c>
      <c r="Q311">
        <v>3</v>
      </c>
      <c r="V311">
        <v>4</v>
      </c>
      <c r="W311" s="27"/>
      <c r="Y311">
        <v>1</v>
      </c>
    </row>
    <row r="312" spans="1:37" ht="12.75">
      <c r="A312" t="s">
        <v>228</v>
      </c>
      <c r="B312" t="s">
        <v>229</v>
      </c>
      <c r="C312" t="s">
        <v>37</v>
      </c>
      <c r="D312">
        <v>700000</v>
      </c>
      <c r="E312">
        <f t="shared" si="4"/>
        <v>63</v>
      </c>
      <c r="F312">
        <v>-5</v>
      </c>
      <c r="H312">
        <v>1</v>
      </c>
      <c r="I312">
        <v>3</v>
      </c>
      <c r="K312">
        <v>2</v>
      </c>
      <c r="L312">
        <v>2</v>
      </c>
      <c r="M312">
        <v>2</v>
      </c>
      <c r="N312">
        <v>3</v>
      </c>
      <c r="O312">
        <v>4</v>
      </c>
      <c r="P312">
        <v>4</v>
      </c>
      <c r="R312">
        <v>3</v>
      </c>
      <c r="S312">
        <v>3</v>
      </c>
      <c r="U312">
        <v>1</v>
      </c>
      <c r="V312">
        <v>3</v>
      </c>
      <c r="W312" s="27"/>
      <c r="X312">
        <v>3</v>
      </c>
      <c r="Y312">
        <v>4</v>
      </c>
      <c r="Z312">
        <v>2</v>
      </c>
      <c r="AB312">
        <v>2</v>
      </c>
      <c r="AD312">
        <v>3</v>
      </c>
      <c r="AE312">
        <v>2</v>
      </c>
      <c r="AF312">
        <v>3</v>
      </c>
      <c r="AH312">
        <v>4</v>
      </c>
      <c r="AI312">
        <v>3</v>
      </c>
      <c r="AJ312">
        <v>1</v>
      </c>
      <c r="AK312">
        <v>10</v>
      </c>
    </row>
    <row r="313" spans="1:23" ht="12.75">
      <c r="A313" t="s">
        <v>236</v>
      </c>
      <c r="B313" t="s">
        <v>229</v>
      </c>
      <c r="C313" t="s">
        <v>37</v>
      </c>
      <c r="D313">
        <v>700000</v>
      </c>
      <c r="E313">
        <f t="shared" si="4"/>
        <v>2</v>
      </c>
      <c r="K313">
        <v>2</v>
      </c>
      <c r="W313" s="27"/>
    </row>
    <row r="314" spans="1:37" ht="12.75">
      <c r="A314" t="s">
        <v>153</v>
      </c>
      <c r="B314" t="s">
        <v>229</v>
      </c>
      <c r="C314" t="s">
        <v>37</v>
      </c>
      <c r="D314">
        <v>500000</v>
      </c>
      <c r="E314">
        <f t="shared" si="4"/>
        <v>86</v>
      </c>
      <c r="H314">
        <v>1</v>
      </c>
      <c r="I314">
        <v>3</v>
      </c>
      <c r="K314">
        <v>2</v>
      </c>
      <c r="L314">
        <v>3</v>
      </c>
      <c r="M314">
        <v>2</v>
      </c>
      <c r="N314">
        <v>3</v>
      </c>
      <c r="O314">
        <v>9</v>
      </c>
      <c r="P314">
        <v>4</v>
      </c>
      <c r="Q314">
        <v>8</v>
      </c>
      <c r="R314">
        <v>3</v>
      </c>
      <c r="S314">
        <v>3</v>
      </c>
      <c r="T314">
        <v>-1</v>
      </c>
      <c r="U314">
        <v>1</v>
      </c>
      <c r="V314">
        <v>4</v>
      </c>
      <c r="W314" s="27"/>
      <c r="X314">
        <v>10</v>
      </c>
      <c r="Y314">
        <v>4</v>
      </c>
      <c r="Z314">
        <v>2</v>
      </c>
      <c r="AA314">
        <v>-1</v>
      </c>
      <c r="AB314">
        <v>2</v>
      </c>
      <c r="AD314">
        <v>3</v>
      </c>
      <c r="AE314">
        <v>2</v>
      </c>
      <c r="AF314">
        <v>3</v>
      </c>
      <c r="AH314">
        <v>4</v>
      </c>
      <c r="AI314">
        <v>3</v>
      </c>
      <c r="AJ314">
        <v>1</v>
      </c>
      <c r="AK314">
        <v>8</v>
      </c>
    </row>
    <row r="315" spans="1:37" ht="12.75">
      <c r="A315" t="s">
        <v>232</v>
      </c>
      <c r="B315" t="s">
        <v>229</v>
      </c>
      <c r="C315" t="s">
        <v>37</v>
      </c>
      <c r="D315">
        <v>700000</v>
      </c>
      <c r="E315">
        <f t="shared" si="4"/>
        <v>56</v>
      </c>
      <c r="L315">
        <v>2</v>
      </c>
      <c r="M315">
        <v>2</v>
      </c>
      <c r="N315">
        <v>3</v>
      </c>
      <c r="O315">
        <v>4</v>
      </c>
      <c r="P315">
        <v>4</v>
      </c>
      <c r="Q315">
        <v>3</v>
      </c>
      <c r="R315">
        <v>3</v>
      </c>
      <c r="S315">
        <v>2</v>
      </c>
      <c r="U315">
        <v>1</v>
      </c>
      <c r="V315">
        <v>4</v>
      </c>
      <c r="W315" s="27"/>
      <c r="X315">
        <v>3</v>
      </c>
      <c r="Y315">
        <v>4</v>
      </c>
      <c r="Z315">
        <v>2</v>
      </c>
      <c r="AF315">
        <v>3</v>
      </c>
      <c r="AH315">
        <v>4</v>
      </c>
      <c r="AI315">
        <v>3</v>
      </c>
      <c r="AJ315">
        <v>1</v>
      </c>
      <c r="AK315">
        <v>8</v>
      </c>
    </row>
    <row r="316" spans="1:37" ht="12.75">
      <c r="A316" t="s">
        <v>443</v>
      </c>
      <c r="B316" t="s">
        <v>229</v>
      </c>
      <c r="C316" t="s">
        <v>37</v>
      </c>
      <c r="D316">
        <v>500000</v>
      </c>
      <c r="E316">
        <f t="shared" si="4"/>
        <v>23</v>
      </c>
      <c r="H316">
        <v>1</v>
      </c>
      <c r="I316">
        <v>3</v>
      </c>
      <c r="K316">
        <v>2</v>
      </c>
      <c r="L316">
        <v>3</v>
      </c>
      <c r="Q316">
        <v>3</v>
      </c>
      <c r="U316">
        <v>1</v>
      </c>
      <c r="V316">
        <v>4</v>
      </c>
      <c r="W316" s="27"/>
      <c r="AB316">
        <v>2</v>
      </c>
      <c r="AK316">
        <v>4</v>
      </c>
    </row>
    <row r="317" spans="1:37" ht="12.75">
      <c r="A317" t="s">
        <v>234</v>
      </c>
      <c r="B317" t="s">
        <v>229</v>
      </c>
      <c r="C317" t="s">
        <v>37</v>
      </c>
      <c r="D317">
        <v>1000000</v>
      </c>
      <c r="E317">
        <f t="shared" si="4"/>
        <v>66</v>
      </c>
      <c r="H317">
        <v>1</v>
      </c>
      <c r="I317">
        <v>3</v>
      </c>
      <c r="J317">
        <v>-1</v>
      </c>
      <c r="K317">
        <v>2</v>
      </c>
      <c r="L317">
        <v>2</v>
      </c>
      <c r="M317">
        <v>2</v>
      </c>
      <c r="N317">
        <v>4</v>
      </c>
      <c r="O317">
        <v>3</v>
      </c>
      <c r="P317">
        <v>4</v>
      </c>
      <c r="Q317">
        <v>5</v>
      </c>
      <c r="R317">
        <v>4</v>
      </c>
      <c r="S317">
        <v>3</v>
      </c>
      <c r="W317" s="27"/>
      <c r="X317">
        <v>3</v>
      </c>
      <c r="Y317">
        <v>6</v>
      </c>
      <c r="Z317">
        <v>4</v>
      </c>
      <c r="AB317">
        <v>1</v>
      </c>
      <c r="AD317">
        <v>3</v>
      </c>
      <c r="AE317">
        <v>2</v>
      </c>
      <c r="AH317">
        <v>4</v>
      </c>
      <c r="AI317">
        <v>3</v>
      </c>
      <c r="AJ317">
        <v>1</v>
      </c>
      <c r="AK317">
        <v>7</v>
      </c>
    </row>
    <row r="318" spans="1:24" ht="12.75">
      <c r="A318" t="s">
        <v>340</v>
      </c>
      <c r="B318" t="s">
        <v>229</v>
      </c>
      <c r="C318" t="s">
        <v>44</v>
      </c>
      <c r="D318">
        <v>500000</v>
      </c>
      <c r="E318">
        <f t="shared" si="4"/>
        <v>3</v>
      </c>
      <c r="W318" s="27"/>
      <c r="X318">
        <v>3</v>
      </c>
    </row>
    <row r="319" spans="1:39" ht="12.75">
      <c r="A319" t="s">
        <v>359</v>
      </c>
      <c r="B319" t="s">
        <v>229</v>
      </c>
      <c r="C319" t="s">
        <v>44</v>
      </c>
      <c r="D319">
        <v>700000</v>
      </c>
      <c r="E319">
        <f t="shared" si="4"/>
        <v>93</v>
      </c>
      <c r="H319">
        <v>1</v>
      </c>
      <c r="I319">
        <v>3</v>
      </c>
      <c r="K319">
        <v>4</v>
      </c>
      <c r="L319">
        <v>3</v>
      </c>
      <c r="M319">
        <v>4</v>
      </c>
      <c r="N319">
        <v>3</v>
      </c>
      <c r="O319">
        <v>6</v>
      </c>
      <c r="P319">
        <v>6</v>
      </c>
      <c r="Q319">
        <v>3</v>
      </c>
      <c r="R319">
        <v>3</v>
      </c>
      <c r="S319">
        <v>3</v>
      </c>
      <c r="U319">
        <v>1</v>
      </c>
      <c r="V319">
        <v>6</v>
      </c>
      <c r="W319" s="27"/>
      <c r="Y319">
        <v>6</v>
      </c>
      <c r="Z319">
        <v>3</v>
      </c>
      <c r="AB319">
        <v>4</v>
      </c>
      <c r="AD319">
        <v>3</v>
      </c>
      <c r="AE319">
        <v>4</v>
      </c>
      <c r="AF319">
        <v>5</v>
      </c>
      <c r="AH319">
        <v>6</v>
      </c>
      <c r="AI319">
        <v>3</v>
      </c>
      <c r="AJ319">
        <v>1</v>
      </c>
      <c r="AK319">
        <v>12</v>
      </c>
      <c r="AM319">
        <f>SUM(E312:E333)</f>
        <v>1054</v>
      </c>
    </row>
    <row r="320" spans="1:37" ht="12.75">
      <c r="A320" t="s">
        <v>235</v>
      </c>
      <c r="B320" t="s">
        <v>229</v>
      </c>
      <c r="C320" t="s">
        <v>47</v>
      </c>
      <c r="D320">
        <v>1000000</v>
      </c>
      <c r="E320">
        <f t="shared" si="4"/>
        <v>34</v>
      </c>
      <c r="G320">
        <v>-1</v>
      </c>
      <c r="H320">
        <v>1</v>
      </c>
      <c r="I320">
        <v>3</v>
      </c>
      <c r="M320">
        <v>1</v>
      </c>
      <c r="N320">
        <v>3</v>
      </c>
      <c r="O320">
        <v>2</v>
      </c>
      <c r="Q320">
        <v>3</v>
      </c>
      <c r="S320">
        <v>3</v>
      </c>
      <c r="T320">
        <v>-1</v>
      </c>
      <c r="W320" s="27"/>
      <c r="Y320">
        <v>3</v>
      </c>
      <c r="Z320">
        <v>3</v>
      </c>
      <c r="AE320">
        <v>1</v>
      </c>
      <c r="AF320">
        <v>2</v>
      </c>
      <c r="AH320">
        <v>3</v>
      </c>
      <c r="AI320">
        <v>3</v>
      </c>
      <c r="AJ320">
        <v>1</v>
      </c>
      <c r="AK320">
        <v>4</v>
      </c>
    </row>
    <row r="321" spans="1:34" ht="12.75">
      <c r="A321" t="s">
        <v>237</v>
      </c>
      <c r="B321" t="s">
        <v>229</v>
      </c>
      <c r="C321" t="s">
        <v>47</v>
      </c>
      <c r="D321">
        <v>700000</v>
      </c>
      <c r="E321">
        <f t="shared" si="4"/>
        <v>58</v>
      </c>
      <c r="I321">
        <v>3</v>
      </c>
      <c r="K321">
        <v>1</v>
      </c>
      <c r="L321">
        <v>5</v>
      </c>
      <c r="M321">
        <v>1</v>
      </c>
      <c r="N321">
        <v>3</v>
      </c>
      <c r="O321">
        <v>4</v>
      </c>
      <c r="P321">
        <v>3</v>
      </c>
      <c r="Q321">
        <v>2</v>
      </c>
      <c r="R321">
        <v>3</v>
      </c>
      <c r="S321">
        <v>3</v>
      </c>
      <c r="U321">
        <v>3</v>
      </c>
      <c r="V321">
        <v>3</v>
      </c>
      <c r="W321" s="27"/>
      <c r="X321">
        <v>7</v>
      </c>
      <c r="Y321">
        <v>3</v>
      </c>
      <c r="Z321">
        <v>7</v>
      </c>
      <c r="AA321">
        <v>1</v>
      </c>
      <c r="AB321">
        <v>1</v>
      </c>
      <c r="AD321">
        <v>5</v>
      </c>
      <c r="AE321">
        <v>1</v>
      </c>
      <c r="AF321">
        <v>1</v>
      </c>
      <c r="AH321">
        <v>-2</v>
      </c>
    </row>
    <row r="322" spans="1:23" ht="12.75">
      <c r="A322" t="s">
        <v>444</v>
      </c>
      <c r="B322" t="s">
        <v>229</v>
      </c>
      <c r="C322" t="s">
        <v>47</v>
      </c>
      <c r="D322">
        <v>500000</v>
      </c>
      <c r="E322">
        <f t="shared" si="4"/>
        <v>0</v>
      </c>
      <c r="W322" s="27"/>
    </row>
    <row r="323" spans="1:38" ht="12.75">
      <c r="A323" t="s">
        <v>238</v>
      </c>
      <c r="B323" t="s">
        <v>229</v>
      </c>
      <c r="C323" t="s">
        <v>47</v>
      </c>
      <c r="D323">
        <v>1000000</v>
      </c>
      <c r="E323">
        <f aca="true" t="shared" si="5" ref="E323:E386">SUM(F323:AL323)</f>
        <v>102</v>
      </c>
      <c r="H323">
        <v>3</v>
      </c>
      <c r="I323">
        <v>7</v>
      </c>
      <c r="K323">
        <v>1</v>
      </c>
      <c r="L323">
        <v>2</v>
      </c>
      <c r="N323">
        <v>8</v>
      </c>
      <c r="O323">
        <v>5</v>
      </c>
      <c r="P323">
        <v>3</v>
      </c>
      <c r="Q323">
        <v>-1</v>
      </c>
      <c r="R323">
        <v>5</v>
      </c>
      <c r="S323">
        <v>7</v>
      </c>
      <c r="U323">
        <v>3</v>
      </c>
      <c r="V323">
        <v>3</v>
      </c>
      <c r="W323" s="27"/>
      <c r="X323">
        <v>5</v>
      </c>
      <c r="Y323">
        <v>3</v>
      </c>
      <c r="Z323">
        <v>11</v>
      </c>
      <c r="AB323">
        <v>1</v>
      </c>
      <c r="AC323">
        <v>-1</v>
      </c>
      <c r="AD323">
        <v>7</v>
      </c>
      <c r="AE323">
        <v>1</v>
      </c>
      <c r="AF323">
        <v>2</v>
      </c>
      <c r="AH323">
        <v>5</v>
      </c>
      <c r="AI323">
        <v>7</v>
      </c>
      <c r="AJ323">
        <v>5</v>
      </c>
      <c r="AK323">
        <v>8</v>
      </c>
      <c r="AL323">
        <v>2</v>
      </c>
    </row>
    <row r="324" spans="1:23" ht="12.75">
      <c r="A324" t="s">
        <v>239</v>
      </c>
      <c r="B324" t="s">
        <v>229</v>
      </c>
      <c r="C324" t="s">
        <v>47</v>
      </c>
      <c r="D324">
        <v>500000</v>
      </c>
      <c r="E324">
        <f t="shared" si="5"/>
        <v>0</v>
      </c>
      <c r="W324" s="27"/>
    </row>
    <row r="325" spans="1:36" ht="12.75">
      <c r="A325" t="s">
        <v>233</v>
      </c>
      <c r="B325" t="s">
        <v>229</v>
      </c>
      <c r="C325" t="s">
        <v>47</v>
      </c>
      <c r="D325">
        <v>500000</v>
      </c>
      <c r="E325">
        <f t="shared" si="5"/>
        <v>17</v>
      </c>
      <c r="W325" s="27"/>
      <c r="AD325">
        <v>3</v>
      </c>
      <c r="AF325">
        <v>1</v>
      </c>
      <c r="AH325">
        <v>3</v>
      </c>
      <c r="AI325">
        <v>7</v>
      </c>
      <c r="AJ325">
        <v>3</v>
      </c>
    </row>
    <row r="326" spans="1:37" ht="12.75">
      <c r="A326" t="s">
        <v>243</v>
      </c>
      <c r="B326" t="s">
        <v>229</v>
      </c>
      <c r="C326" t="s">
        <v>55</v>
      </c>
      <c r="D326">
        <v>1500000</v>
      </c>
      <c r="E326">
        <f t="shared" si="5"/>
        <v>102</v>
      </c>
      <c r="H326">
        <v>1</v>
      </c>
      <c r="I326">
        <v>8</v>
      </c>
      <c r="K326">
        <v>1</v>
      </c>
      <c r="L326">
        <v>9</v>
      </c>
      <c r="M326">
        <v>1</v>
      </c>
      <c r="N326">
        <v>9</v>
      </c>
      <c r="O326">
        <v>6</v>
      </c>
      <c r="P326">
        <v>6</v>
      </c>
      <c r="Q326">
        <v>8</v>
      </c>
      <c r="R326">
        <v>2</v>
      </c>
      <c r="S326">
        <v>3</v>
      </c>
      <c r="U326">
        <v>1</v>
      </c>
      <c r="V326">
        <v>6</v>
      </c>
      <c r="W326" s="27"/>
      <c r="X326">
        <v>9</v>
      </c>
      <c r="Y326">
        <v>3</v>
      </c>
      <c r="Z326">
        <v>6</v>
      </c>
      <c r="AB326">
        <v>1</v>
      </c>
      <c r="AD326">
        <v>6</v>
      </c>
      <c r="AE326">
        <v>1</v>
      </c>
      <c r="AF326">
        <v>1</v>
      </c>
      <c r="AH326">
        <v>1</v>
      </c>
      <c r="AJ326">
        <v>1</v>
      </c>
      <c r="AK326">
        <v>12</v>
      </c>
    </row>
    <row r="327" spans="1:37" ht="12.75">
      <c r="A327" t="s">
        <v>240</v>
      </c>
      <c r="B327" t="s">
        <v>229</v>
      </c>
      <c r="C327" t="s">
        <v>55</v>
      </c>
      <c r="D327">
        <v>1500000</v>
      </c>
      <c r="E327">
        <f t="shared" si="5"/>
        <v>37</v>
      </c>
      <c r="H327">
        <v>1</v>
      </c>
      <c r="I327">
        <v>3</v>
      </c>
      <c r="K327">
        <v>1</v>
      </c>
      <c r="M327">
        <v>1</v>
      </c>
      <c r="Q327">
        <v>2</v>
      </c>
      <c r="U327">
        <v>4</v>
      </c>
      <c r="W327" s="27"/>
      <c r="X327">
        <v>3</v>
      </c>
      <c r="Y327">
        <v>3</v>
      </c>
      <c r="AB327">
        <v>1</v>
      </c>
      <c r="AD327">
        <v>3</v>
      </c>
      <c r="AE327">
        <v>1</v>
      </c>
      <c r="AF327">
        <v>1</v>
      </c>
      <c r="AI327">
        <v>3</v>
      </c>
      <c r="AJ327">
        <v>1</v>
      </c>
      <c r="AK327">
        <v>9</v>
      </c>
    </row>
    <row r="328" spans="1:37" ht="12.75">
      <c r="A328" t="s">
        <v>163</v>
      </c>
      <c r="B328" t="s">
        <v>229</v>
      </c>
      <c r="C328" t="s">
        <v>55</v>
      </c>
      <c r="D328">
        <v>1000000</v>
      </c>
      <c r="E328">
        <f t="shared" si="5"/>
        <v>91</v>
      </c>
      <c r="K328">
        <v>1</v>
      </c>
      <c r="L328">
        <v>3</v>
      </c>
      <c r="M328">
        <v>1</v>
      </c>
      <c r="N328">
        <v>6</v>
      </c>
      <c r="O328">
        <v>3</v>
      </c>
      <c r="P328">
        <v>3</v>
      </c>
      <c r="Q328">
        <v>3</v>
      </c>
      <c r="R328">
        <v>9</v>
      </c>
      <c r="S328">
        <v>6</v>
      </c>
      <c r="U328">
        <v>4</v>
      </c>
      <c r="V328">
        <v>6</v>
      </c>
      <c r="W328" s="27"/>
      <c r="X328">
        <v>6</v>
      </c>
      <c r="Y328">
        <v>3</v>
      </c>
      <c r="Z328">
        <v>9</v>
      </c>
      <c r="AA328">
        <v>-1</v>
      </c>
      <c r="AB328">
        <v>1</v>
      </c>
      <c r="AD328">
        <v>3</v>
      </c>
      <c r="AE328">
        <v>1</v>
      </c>
      <c r="AF328">
        <v>4</v>
      </c>
      <c r="AH328">
        <v>3</v>
      </c>
      <c r="AI328">
        <v>8</v>
      </c>
      <c r="AJ328">
        <v>1</v>
      </c>
      <c r="AK328">
        <v>8</v>
      </c>
    </row>
    <row r="329" spans="1:23" ht="12.75">
      <c r="A329" t="s">
        <v>446</v>
      </c>
      <c r="B329" t="s">
        <v>229</v>
      </c>
      <c r="C329" t="s">
        <v>55</v>
      </c>
      <c r="D329">
        <v>300000</v>
      </c>
      <c r="E329">
        <f t="shared" si="5"/>
        <v>0</v>
      </c>
      <c r="W329" s="27"/>
    </row>
    <row r="330" spans="1:38" ht="12.75">
      <c r="A330" t="s">
        <v>241</v>
      </c>
      <c r="B330" t="s">
        <v>229</v>
      </c>
      <c r="C330" t="s">
        <v>55</v>
      </c>
      <c r="D330">
        <v>1000000</v>
      </c>
      <c r="E330">
        <f t="shared" si="5"/>
        <v>98</v>
      </c>
      <c r="F330">
        <v>-1</v>
      </c>
      <c r="H330">
        <v>4</v>
      </c>
      <c r="I330">
        <v>6</v>
      </c>
      <c r="J330">
        <v>3</v>
      </c>
      <c r="K330">
        <v>1</v>
      </c>
      <c r="L330">
        <v>3</v>
      </c>
      <c r="N330">
        <v>6</v>
      </c>
      <c r="O330">
        <v>6</v>
      </c>
      <c r="P330">
        <v>5</v>
      </c>
      <c r="Q330">
        <v>3</v>
      </c>
      <c r="R330">
        <v>3</v>
      </c>
      <c r="S330">
        <v>3</v>
      </c>
      <c r="U330">
        <v>4</v>
      </c>
      <c r="V330">
        <v>5</v>
      </c>
      <c r="W330" s="27"/>
      <c r="X330">
        <v>3</v>
      </c>
      <c r="Y330">
        <v>3</v>
      </c>
      <c r="Z330">
        <v>9</v>
      </c>
      <c r="AA330">
        <v>3</v>
      </c>
      <c r="AD330">
        <v>3</v>
      </c>
      <c r="AE330">
        <v>1</v>
      </c>
      <c r="AF330">
        <v>2</v>
      </c>
      <c r="AH330">
        <v>5</v>
      </c>
      <c r="AJ330">
        <v>4</v>
      </c>
      <c r="AK330">
        <v>11</v>
      </c>
      <c r="AL330">
        <v>3</v>
      </c>
    </row>
    <row r="331" spans="1:35" ht="12.75">
      <c r="A331" t="s">
        <v>445</v>
      </c>
      <c r="B331" t="s">
        <v>229</v>
      </c>
      <c r="C331" t="s">
        <v>55</v>
      </c>
      <c r="D331">
        <v>700000</v>
      </c>
      <c r="E331">
        <f t="shared" si="5"/>
        <v>44</v>
      </c>
      <c r="H331">
        <v>1</v>
      </c>
      <c r="I331">
        <v>5</v>
      </c>
      <c r="K331">
        <v>1</v>
      </c>
      <c r="O331">
        <v>5</v>
      </c>
      <c r="P331">
        <v>3</v>
      </c>
      <c r="S331">
        <v>3</v>
      </c>
      <c r="U331">
        <v>1</v>
      </c>
      <c r="V331">
        <v>3</v>
      </c>
      <c r="W331" s="27"/>
      <c r="X331">
        <v>3</v>
      </c>
      <c r="Y331">
        <v>3</v>
      </c>
      <c r="Z331">
        <v>8</v>
      </c>
      <c r="AD331">
        <v>3</v>
      </c>
      <c r="AE331">
        <v>1</v>
      </c>
      <c r="AF331">
        <v>1</v>
      </c>
      <c r="AI331">
        <v>3</v>
      </c>
    </row>
    <row r="332" spans="1:32" ht="12.75">
      <c r="A332" t="s">
        <v>242</v>
      </c>
      <c r="B332" t="s">
        <v>229</v>
      </c>
      <c r="C332" t="s">
        <v>55</v>
      </c>
      <c r="D332">
        <v>1500000</v>
      </c>
      <c r="E332">
        <f t="shared" si="5"/>
        <v>29</v>
      </c>
      <c r="H332">
        <v>1</v>
      </c>
      <c r="I332">
        <v>3</v>
      </c>
      <c r="L332">
        <v>3</v>
      </c>
      <c r="N332">
        <v>3</v>
      </c>
      <c r="P332">
        <v>3</v>
      </c>
      <c r="U332">
        <v>1</v>
      </c>
      <c r="W332" s="27"/>
      <c r="Y332">
        <v>6</v>
      </c>
      <c r="Z332">
        <v>3</v>
      </c>
      <c r="AB332">
        <v>1</v>
      </c>
      <c r="AE332">
        <v>1</v>
      </c>
      <c r="AF332">
        <v>4</v>
      </c>
    </row>
    <row r="333" spans="1:37" ht="12.75">
      <c r="A333" t="s">
        <v>244</v>
      </c>
      <c r="B333" t="s">
        <v>229</v>
      </c>
      <c r="C333" t="s">
        <v>55</v>
      </c>
      <c r="D333">
        <v>300000</v>
      </c>
      <c r="E333">
        <f t="shared" si="5"/>
        <v>50</v>
      </c>
      <c r="H333">
        <v>1</v>
      </c>
      <c r="M333">
        <v>1</v>
      </c>
      <c r="N333">
        <v>5</v>
      </c>
      <c r="O333">
        <v>3</v>
      </c>
      <c r="Q333">
        <v>7</v>
      </c>
      <c r="R333">
        <v>3</v>
      </c>
      <c r="S333">
        <v>3</v>
      </c>
      <c r="V333">
        <v>3</v>
      </c>
      <c r="W333" s="27"/>
      <c r="X333">
        <v>5</v>
      </c>
      <c r="AB333">
        <v>1</v>
      </c>
      <c r="AD333">
        <v>3</v>
      </c>
      <c r="AF333">
        <v>2</v>
      </c>
      <c r="AI333">
        <v>6</v>
      </c>
      <c r="AJ333">
        <v>1</v>
      </c>
      <c r="AK333">
        <v>6</v>
      </c>
    </row>
    <row r="334" spans="1:38" ht="12.75">
      <c r="A334" t="s">
        <v>245</v>
      </c>
      <c r="B334" t="s">
        <v>246</v>
      </c>
      <c r="C334" t="s">
        <v>37</v>
      </c>
      <c r="D334">
        <v>700000</v>
      </c>
      <c r="E334">
        <f t="shared" si="5"/>
        <v>8</v>
      </c>
      <c r="V334">
        <v>1</v>
      </c>
      <c r="W334" s="27"/>
      <c r="AB334">
        <v>4</v>
      </c>
      <c r="AJ334">
        <v>1</v>
      </c>
      <c r="AL334">
        <v>2</v>
      </c>
    </row>
    <row r="335" spans="1:38" ht="12.75">
      <c r="A335" t="s">
        <v>247</v>
      </c>
      <c r="B335" t="s">
        <v>246</v>
      </c>
      <c r="C335" t="s">
        <v>37</v>
      </c>
      <c r="D335">
        <v>1000000</v>
      </c>
      <c r="E335">
        <f t="shared" si="5"/>
        <v>57</v>
      </c>
      <c r="G335">
        <v>2</v>
      </c>
      <c r="I335">
        <v>1</v>
      </c>
      <c r="J335">
        <v>4</v>
      </c>
      <c r="K335">
        <v>4</v>
      </c>
      <c r="L335">
        <v>3</v>
      </c>
      <c r="O335">
        <v>3</v>
      </c>
      <c r="P335">
        <v>4</v>
      </c>
      <c r="Q335">
        <v>3</v>
      </c>
      <c r="R335">
        <v>1</v>
      </c>
      <c r="T335">
        <v>1</v>
      </c>
      <c r="U335">
        <v>1</v>
      </c>
      <c r="V335">
        <v>1</v>
      </c>
      <c r="W335" s="27"/>
      <c r="Y335">
        <v>2</v>
      </c>
      <c r="Z335">
        <v>-1</v>
      </c>
      <c r="AB335">
        <v>4</v>
      </c>
      <c r="AC335">
        <v>5</v>
      </c>
      <c r="AF335">
        <v>3</v>
      </c>
      <c r="AG335">
        <v>8</v>
      </c>
      <c r="AH335">
        <v>3</v>
      </c>
      <c r="AI335">
        <v>2</v>
      </c>
      <c r="AJ335">
        <v>1</v>
      </c>
      <c r="AL335">
        <v>2</v>
      </c>
    </row>
    <row r="336" spans="1:36" ht="12.75">
      <c r="A336" t="s">
        <v>248</v>
      </c>
      <c r="B336" t="s">
        <v>246</v>
      </c>
      <c r="C336" t="s">
        <v>37</v>
      </c>
      <c r="D336">
        <v>500000</v>
      </c>
      <c r="E336">
        <f t="shared" si="5"/>
        <v>43</v>
      </c>
      <c r="F336">
        <v>4</v>
      </c>
      <c r="G336">
        <v>2</v>
      </c>
      <c r="J336">
        <v>4</v>
      </c>
      <c r="K336">
        <v>4</v>
      </c>
      <c r="L336">
        <v>3</v>
      </c>
      <c r="M336">
        <v>3</v>
      </c>
      <c r="O336">
        <v>4</v>
      </c>
      <c r="Q336">
        <v>3</v>
      </c>
      <c r="R336">
        <v>1</v>
      </c>
      <c r="S336">
        <v>1</v>
      </c>
      <c r="U336">
        <v>2</v>
      </c>
      <c r="V336">
        <v>1</v>
      </c>
      <c r="W336" s="27"/>
      <c r="AA336">
        <v>1</v>
      </c>
      <c r="AC336">
        <v>2</v>
      </c>
      <c r="AF336">
        <v>3</v>
      </c>
      <c r="AG336">
        <v>2</v>
      </c>
      <c r="AI336">
        <v>2</v>
      </c>
      <c r="AJ336">
        <v>1</v>
      </c>
    </row>
    <row r="337" spans="1:23" ht="12.75">
      <c r="A337" t="s">
        <v>448</v>
      </c>
      <c r="B337" t="s">
        <v>246</v>
      </c>
      <c r="C337" t="s">
        <v>37</v>
      </c>
      <c r="D337">
        <v>500000</v>
      </c>
      <c r="E337">
        <f t="shared" si="5"/>
        <v>0</v>
      </c>
      <c r="W337" s="27"/>
    </row>
    <row r="338" spans="1:38" ht="12.75">
      <c r="A338" t="s">
        <v>249</v>
      </c>
      <c r="B338" t="s">
        <v>246</v>
      </c>
      <c r="C338" t="s">
        <v>37</v>
      </c>
      <c r="D338">
        <v>700000</v>
      </c>
      <c r="E338">
        <f t="shared" si="5"/>
        <v>47</v>
      </c>
      <c r="G338">
        <v>3</v>
      </c>
      <c r="I338">
        <v>6</v>
      </c>
      <c r="K338">
        <v>4</v>
      </c>
      <c r="L338">
        <v>3</v>
      </c>
      <c r="M338">
        <v>2</v>
      </c>
      <c r="N338">
        <v>-1</v>
      </c>
      <c r="O338">
        <v>3</v>
      </c>
      <c r="Q338">
        <v>3</v>
      </c>
      <c r="R338">
        <v>3</v>
      </c>
      <c r="S338">
        <v>1</v>
      </c>
      <c r="T338">
        <v>1</v>
      </c>
      <c r="W338" s="27">
        <v>-1</v>
      </c>
      <c r="Y338">
        <v>1</v>
      </c>
      <c r="AA338">
        <v>1</v>
      </c>
      <c r="AB338">
        <v>4</v>
      </c>
      <c r="AC338">
        <v>3</v>
      </c>
      <c r="AF338">
        <v>3</v>
      </c>
      <c r="AG338">
        <v>3</v>
      </c>
      <c r="AH338">
        <v>2</v>
      </c>
      <c r="AI338">
        <v>1</v>
      </c>
      <c r="AL338">
        <v>2</v>
      </c>
    </row>
    <row r="339" spans="1:38" ht="12.75">
      <c r="A339" t="s">
        <v>447</v>
      </c>
      <c r="B339" t="s">
        <v>246</v>
      </c>
      <c r="C339" t="s">
        <v>37</v>
      </c>
      <c r="D339">
        <v>1000000</v>
      </c>
      <c r="E339">
        <f t="shared" si="5"/>
        <v>115</v>
      </c>
      <c r="F339">
        <v>4</v>
      </c>
      <c r="G339">
        <v>3</v>
      </c>
      <c r="I339">
        <v>1</v>
      </c>
      <c r="J339">
        <v>6</v>
      </c>
      <c r="K339">
        <v>4</v>
      </c>
      <c r="L339">
        <v>3</v>
      </c>
      <c r="M339">
        <v>3</v>
      </c>
      <c r="O339">
        <v>8</v>
      </c>
      <c r="P339">
        <v>4</v>
      </c>
      <c r="Q339">
        <v>3</v>
      </c>
      <c r="R339">
        <v>1</v>
      </c>
      <c r="S339">
        <v>1</v>
      </c>
      <c r="U339">
        <v>2</v>
      </c>
      <c r="V339">
        <v>3</v>
      </c>
      <c r="W339" s="27">
        <v>5</v>
      </c>
      <c r="Y339">
        <v>2</v>
      </c>
      <c r="Z339">
        <v>-1</v>
      </c>
      <c r="AA339">
        <v>8</v>
      </c>
      <c r="AB339">
        <v>14</v>
      </c>
      <c r="AC339">
        <v>10</v>
      </c>
      <c r="AF339">
        <v>10</v>
      </c>
      <c r="AG339">
        <v>8</v>
      </c>
      <c r="AH339">
        <v>3</v>
      </c>
      <c r="AI339">
        <v>2</v>
      </c>
      <c r="AJ339">
        <v>6</v>
      </c>
      <c r="AL339">
        <v>2</v>
      </c>
    </row>
    <row r="340" spans="1:38" ht="12.75">
      <c r="A340" t="s">
        <v>250</v>
      </c>
      <c r="B340" t="s">
        <v>246</v>
      </c>
      <c r="C340" t="s">
        <v>37</v>
      </c>
      <c r="D340">
        <v>300000</v>
      </c>
      <c r="E340">
        <f t="shared" si="5"/>
        <v>9</v>
      </c>
      <c r="W340" s="27"/>
      <c r="AB340">
        <v>4</v>
      </c>
      <c r="AC340">
        <v>3</v>
      </c>
      <c r="AL340">
        <v>2</v>
      </c>
    </row>
    <row r="341" spans="1:38" ht="12.75">
      <c r="A341" t="s">
        <v>251</v>
      </c>
      <c r="B341" t="s">
        <v>246</v>
      </c>
      <c r="C341" t="s">
        <v>37</v>
      </c>
      <c r="D341">
        <v>500000</v>
      </c>
      <c r="E341">
        <f t="shared" si="5"/>
        <v>23</v>
      </c>
      <c r="J341">
        <v>4</v>
      </c>
      <c r="P341">
        <v>4</v>
      </c>
      <c r="Q341">
        <v>3</v>
      </c>
      <c r="U341">
        <v>2</v>
      </c>
      <c r="V341">
        <v>1</v>
      </c>
      <c r="W341" s="27"/>
      <c r="AA341">
        <v>1</v>
      </c>
      <c r="AD341">
        <v>2</v>
      </c>
      <c r="AH341">
        <v>3</v>
      </c>
      <c r="AJ341">
        <v>1</v>
      </c>
      <c r="AL341">
        <v>2</v>
      </c>
    </row>
    <row r="342" spans="1:38" ht="12.75">
      <c r="A342" t="s">
        <v>252</v>
      </c>
      <c r="B342" t="s">
        <v>246</v>
      </c>
      <c r="C342" t="s">
        <v>37</v>
      </c>
      <c r="D342">
        <v>500000</v>
      </c>
      <c r="E342">
        <f t="shared" si="5"/>
        <v>32</v>
      </c>
      <c r="F342">
        <v>3</v>
      </c>
      <c r="J342">
        <v>4</v>
      </c>
      <c r="L342">
        <v>3</v>
      </c>
      <c r="M342">
        <v>3</v>
      </c>
      <c r="U342">
        <v>1</v>
      </c>
      <c r="V342">
        <v>1</v>
      </c>
      <c r="W342" s="27">
        <v>-1</v>
      </c>
      <c r="Z342">
        <v>-2</v>
      </c>
      <c r="AB342">
        <v>4</v>
      </c>
      <c r="AC342">
        <v>3</v>
      </c>
      <c r="AF342">
        <v>3</v>
      </c>
      <c r="AG342">
        <v>2</v>
      </c>
      <c r="AH342">
        <v>3</v>
      </c>
      <c r="AI342">
        <v>2</v>
      </c>
      <c r="AJ342">
        <v>1</v>
      </c>
      <c r="AL342">
        <v>2</v>
      </c>
    </row>
    <row r="343" spans="1:23" ht="12.75">
      <c r="A343" t="s">
        <v>253</v>
      </c>
      <c r="B343" t="s">
        <v>246</v>
      </c>
      <c r="C343" t="s">
        <v>44</v>
      </c>
      <c r="D343">
        <v>500000</v>
      </c>
      <c r="E343">
        <f t="shared" si="5"/>
        <v>0</v>
      </c>
      <c r="W343" s="27"/>
    </row>
    <row r="344" spans="1:39" ht="12.75">
      <c r="A344" t="s">
        <v>254</v>
      </c>
      <c r="B344" t="s">
        <v>246</v>
      </c>
      <c r="C344" t="s">
        <v>44</v>
      </c>
      <c r="D344">
        <v>1500000</v>
      </c>
      <c r="E344">
        <f t="shared" si="5"/>
        <v>75</v>
      </c>
      <c r="F344">
        <v>6</v>
      </c>
      <c r="G344">
        <v>3</v>
      </c>
      <c r="I344">
        <v>1</v>
      </c>
      <c r="J344">
        <v>6</v>
      </c>
      <c r="K344">
        <v>6</v>
      </c>
      <c r="L344">
        <v>3</v>
      </c>
      <c r="M344">
        <v>2</v>
      </c>
      <c r="O344">
        <v>3</v>
      </c>
      <c r="P344">
        <v>6</v>
      </c>
      <c r="Q344">
        <v>3</v>
      </c>
      <c r="S344">
        <v>1</v>
      </c>
      <c r="T344">
        <v>1</v>
      </c>
      <c r="U344">
        <v>4</v>
      </c>
      <c r="V344">
        <v>1</v>
      </c>
      <c r="W344" s="27"/>
      <c r="Y344">
        <v>1</v>
      </c>
      <c r="AA344">
        <v>1</v>
      </c>
      <c r="AB344">
        <v>6</v>
      </c>
      <c r="AC344">
        <v>3</v>
      </c>
      <c r="AF344">
        <v>3</v>
      </c>
      <c r="AG344">
        <v>3</v>
      </c>
      <c r="AH344">
        <v>3</v>
      </c>
      <c r="AI344">
        <v>4</v>
      </c>
      <c r="AJ344">
        <v>1</v>
      </c>
      <c r="AL344">
        <v>4</v>
      </c>
      <c r="AM344">
        <f>SUM(E334:E357)</f>
        <v>954</v>
      </c>
    </row>
    <row r="345" spans="1:38" ht="12.75">
      <c r="A345" t="s">
        <v>255</v>
      </c>
      <c r="B345" t="s">
        <v>246</v>
      </c>
      <c r="C345" t="s">
        <v>47</v>
      </c>
      <c r="D345">
        <v>1500000</v>
      </c>
      <c r="E345">
        <f t="shared" si="5"/>
        <v>17</v>
      </c>
      <c r="L345">
        <v>3</v>
      </c>
      <c r="U345">
        <v>1</v>
      </c>
      <c r="W345" s="27"/>
      <c r="AA345">
        <v>1</v>
      </c>
      <c r="AF345">
        <v>3</v>
      </c>
      <c r="AG345">
        <v>3</v>
      </c>
      <c r="AH345">
        <v>3</v>
      </c>
      <c r="AI345">
        <v>1</v>
      </c>
      <c r="AJ345">
        <v>1</v>
      </c>
      <c r="AL345">
        <v>1</v>
      </c>
    </row>
    <row r="346" spans="1:23" ht="12.75">
      <c r="A346" t="s">
        <v>449</v>
      </c>
      <c r="B346" t="s">
        <v>246</v>
      </c>
      <c r="C346" t="s">
        <v>47</v>
      </c>
      <c r="D346">
        <v>500000</v>
      </c>
      <c r="E346">
        <f t="shared" si="5"/>
        <v>0</v>
      </c>
      <c r="W346" s="27"/>
    </row>
    <row r="347" spans="1:38" ht="12.75">
      <c r="A347" t="s">
        <v>341</v>
      </c>
      <c r="B347" t="s">
        <v>246</v>
      </c>
      <c r="C347" t="s">
        <v>47</v>
      </c>
      <c r="D347">
        <v>300000</v>
      </c>
      <c r="E347">
        <f t="shared" si="5"/>
        <v>38</v>
      </c>
      <c r="F347">
        <v>3</v>
      </c>
      <c r="G347">
        <v>2</v>
      </c>
      <c r="K347">
        <v>3</v>
      </c>
      <c r="L347">
        <v>3</v>
      </c>
      <c r="M347">
        <v>7</v>
      </c>
      <c r="O347">
        <v>3</v>
      </c>
      <c r="P347">
        <v>2</v>
      </c>
      <c r="Q347">
        <v>3</v>
      </c>
      <c r="T347">
        <v>1</v>
      </c>
      <c r="W347" s="27"/>
      <c r="Y347">
        <v>2</v>
      </c>
      <c r="AA347">
        <v>1</v>
      </c>
      <c r="AC347">
        <v>3</v>
      </c>
      <c r="AF347">
        <v>3</v>
      </c>
      <c r="AI347">
        <v>1</v>
      </c>
      <c r="AL347">
        <v>1</v>
      </c>
    </row>
    <row r="348" spans="1:38" ht="12.75">
      <c r="A348" t="s">
        <v>256</v>
      </c>
      <c r="B348" t="s">
        <v>246</v>
      </c>
      <c r="C348" t="s">
        <v>47</v>
      </c>
      <c r="D348">
        <v>700000</v>
      </c>
      <c r="E348">
        <f t="shared" si="5"/>
        <v>44</v>
      </c>
      <c r="F348">
        <v>3</v>
      </c>
      <c r="G348">
        <v>2</v>
      </c>
      <c r="I348">
        <v>1</v>
      </c>
      <c r="J348">
        <v>3</v>
      </c>
      <c r="K348">
        <v>3</v>
      </c>
      <c r="L348">
        <v>3</v>
      </c>
      <c r="M348">
        <v>3</v>
      </c>
      <c r="O348">
        <v>5</v>
      </c>
      <c r="P348">
        <v>3</v>
      </c>
      <c r="Q348">
        <v>3</v>
      </c>
      <c r="R348">
        <v>1</v>
      </c>
      <c r="T348">
        <v>1</v>
      </c>
      <c r="U348">
        <v>1</v>
      </c>
      <c r="V348">
        <v>1</v>
      </c>
      <c r="W348" s="27"/>
      <c r="Y348">
        <v>4</v>
      </c>
      <c r="AG348">
        <v>3</v>
      </c>
      <c r="AH348">
        <v>3</v>
      </c>
      <c r="AL348">
        <v>1</v>
      </c>
    </row>
    <row r="349" spans="1:36" ht="12.75">
      <c r="A349" t="s">
        <v>257</v>
      </c>
      <c r="B349" t="s">
        <v>246</v>
      </c>
      <c r="C349" t="s">
        <v>47</v>
      </c>
      <c r="D349">
        <v>500000</v>
      </c>
      <c r="E349">
        <f t="shared" si="5"/>
        <v>28</v>
      </c>
      <c r="F349">
        <v>3</v>
      </c>
      <c r="J349">
        <v>3</v>
      </c>
      <c r="P349">
        <v>3</v>
      </c>
      <c r="W349" s="27"/>
      <c r="AF349">
        <v>7</v>
      </c>
      <c r="AG349">
        <v>3</v>
      </c>
      <c r="AH349">
        <v>7</v>
      </c>
      <c r="AI349">
        <v>1</v>
      </c>
      <c r="AJ349">
        <v>1</v>
      </c>
    </row>
    <row r="350" spans="1:38" ht="12.75">
      <c r="A350" t="s">
        <v>258</v>
      </c>
      <c r="B350" t="s">
        <v>246</v>
      </c>
      <c r="C350" t="s">
        <v>47</v>
      </c>
      <c r="D350">
        <v>700000</v>
      </c>
      <c r="E350">
        <f t="shared" si="5"/>
        <v>66</v>
      </c>
      <c r="F350">
        <v>3</v>
      </c>
      <c r="G350">
        <v>5</v>
      </c>
      <c r="I350">
        <v>1</v>
      </c>
      <c r="J350">
        <v>3</v>
      </c>
      <c r="K350">
        <v>3</v>
      </c>
      <c r="L350">
        <v>3</v>
      </c>
      <c r="M350">
        <v>3</v>
      </c>
      <c r="O350">
        <v>3</v>
      </c>
      <c r="P350">
        <v>3</v>
      </c>
      <c r="Q350">
        <v>3</v>
      </c>
      <c r="R350">
        <v>1</v>
      </c>
      <c r="S350">
        <v>1</v>
      </c>
      <c r="T350">
        <v>5</v>
      </c>
      <c r="U350">
        <v>1</v>
      </c>
      <c r="V350">
        <v>1</v>
      </c>
      <c r="W350" s="27">
        <v>2</v>
      </c>
      <c r="Y350">
        <v>4</v>
      </c>
      <c r="Z350">
        <v>-1</v>
      </c>
      <c r="AA350">
        <v>1</v>
      </c>
      <c r="AB350">
        <v>3</v>
      </c>
      <c r="AC350">
        <v>5</v>
      </c>
      <c r="AF350">
        <v>5</v>
      </c>
      <c r="AG350">
        <v>2</v>
      </c>
      <c r="AH350">
        <v>3</v>
      </c>
      <c r="AI350">
        <v>1</v>
      </c>
      <c r="AJ350">
        <v>1</v>
      </c>
      <c r="AL350">
        <v>1</v>
      </c>
    </row>
    <row r="351" spans="1:23" ht="12.75">
      <c r="A351" t="s">
        <v>259</v>
      </c>
      <c r="B351" t="s">
        <v>246</v>
      </c>
      <c r="C351" t="s">
        <v>55</v>
      </c>
      <c r="D351">
        <v>1000000</v>
      </c>
      <c r="E351">
        <f t="shared" si="5"/>
        <v>16</v>
      </c>
      <c r="G351">
        <v>3</v>
      </c>
      <c r="M351">
        <v>3</v>
      </c>
      <c r="O351">
        <v>3</v>
      </c>
      <c r="R351">
        <v>1</v>
      </c>
      <c r="S351">
        <v>1</v>
      </c>
      <c r="T351">
        <v>1</v>
      </c>
      <c r="V351">
        <v>4</v>
      </c>
      <c r="W351" s="28" t="s">
        <v>492</v>
      </c>
    </row>
    <row r="352" spans="1:29" ht="12.75">
      <c r="A352" t="s">
        <v>260</v>
      </c>
      <c r="B352" t="s">
        <v>246</v>
      </c>
      <c r="C352" t="s">
        <v>55</v>
      </c>
      <c r="D352">
        <v>1000000</v>
      </c>
      <c r="E352">
        <f t="shared" si="5"/>
        <v>24</v>
      </c>
      <c r="F352">
        <v>3</v>
      </c>
      <c r="I352">
        <v>1</v>
      </c>
      <c r="J352">
        <v>5</v>
      </c>
      <c r="P352">
        <v>3</v>
      </c>
      <c r="S352">
        <v>1</v>
      </c>
      <c r="T352">
        <v>1</v>
      </c>
      <c r="V352">
        <v>1</v>
      </c>
      <c r="W352" s="27"/>
      <c r="Y352">
        <v>5</v>
      </c>
      <c r="AA352">
        <v>1</v>
      </c>
      <c r="AC352">
        <v>3</v>
      </c>
    </row>
    <row r="353" spans="1:23" ht="12.75">
      <c r="A353" t="s">
        <v>450</v>
      </c>
      <c r="B353" t="s">
        <v>246</v>
      </c>
      <c r="C353" t="s">
        <v>55</v>
      </c>
      <c r="D353">
        <v>2000000</v>
      </c>
      <c r="E353">
        <f t="shared" si="5"/>
        <v>61</v>
      </c>
      <c r="F353">
        <v>5</v>
      </c>
      <c r="G353">
        <v>7</v>
      </c>
      <c r="I353">
        <v>3</v>
      </c>
      <c r="J353">
        <v>8</v>
      </c>
      <c r="K353">
        <v>3</v>
      </c>
      <c r="L353">
        <v>3</v>
      </c>
      <c r="M353">
        <v>7</v>
      </c>
      <c r="N353">
        <v>3</v>
      </c>
      <c r="O353">
        <v>3</v>
      </c>
      <c r="P353">
        <v>5</v>
      </c>
      <c r="Q353">
        <v>5</v>
      </c>
      <c r="R353">
        <v>1</v>
      </c>
      <c r="S353">
        <v>1</v>
      </c>
      <c r="T353">
        <v>5</v>
      </c>
      <c r="U353">
        <v>1</v>
      </c>
      <c r="V353">
        <v>1</v>
      </c>
      <c r="W353" s="27"/>
    </row>
    <row r="354" spans="1:35" ht="12.75">
      <c r="A354" t="s">
        <v>261</v>
      </c>
      <c r="B354" t="s">
        <v>246</v>
      </c>
      <c r="C354" t="s">
        <v>55</v>
      </c>
      <c r="D354">
        <v>500000</v>
      </c>
      <c r="E354">
        <f t="shared" si="5"/>
        <v>12</v>
      </c>
      <c r="J354">
        <v>3</v>
      </c>
      <c r="W354" s="27"/>
      <c r="AB354">
        <v>3</v>
      </c>
      <c r="AF354">
        <v>3</v>
      </c>
      <c r="AG354">
        <v>2</v>
      </c>
      <c r="AI354">
        <v>1</v>
      </c>
    </row>
    <row r="355" spans="1:36" ht="12.75">
      <c r="A355" t="s">
        <v>262</v>
      </c>
      <c r="B355" t="s">
        <v>246</v>
      </c>
      <c r="C355" t="s">
        <v>55</v>
      </c>
      <c r="D355">
        <v>700000</v>
      </c>
      <c r="E355">
        <f t="shared" si="5"/>
        <v>68</v>
      </c>
      <c r="F355">
        <v>3</v>
      </c>
      <c r="G355">
        <v>3</v>
      </c>
      <c r="I355">
        <v>4</v>
      </c>
      <c r="J355">
        <v>6</v>
      </c>
      <c r="K355">
        <v>2</v>
      </c>
      <c r="L355">
        <v>2</v>
      </c>
      <c r="M355">
        <v>6</v>
      </c>
      <c r="O355">
        <v>3</v>
      </c>
      <c r="P355">
        <v>3</v>
      </c>
      <c r="Q355">
        <v>6</v>
      </c>
      <c r="R355">
        <v>1</v>
      </c>
      <c r="S355">
        <v>1</v>
      </c>
      <c r="T355">
        <v>2</v>
      </c>
      <c r="U355">
        <v>1</v>
      </c>
      <c r="V355">
        <v>1</v>
      </c>
      <c r="W355" s="27"/>
      <c r="Y355">
        <v>8</v>
      </c>
      <c r="AC355">
        <v>6</v>
      </c>
      <c r="AF355">
        <v>3</v>
      </c>
      <c r="AG355">
        <v>3</v>
      </c>
      <c r="AH355">
        <v>3</v>
      </c>
      <c r="AJ355">
        <v>1</v>
      </c>
    </row>
    <row r="356" spans="1:38" ht="12.75">
      <c r="A356" t="s">
        <v>457</v>
      </c>
      <c r="B356" t="s">
        <v>246</v>
      </c>
      <c r="C356" t="s">
        <v>55</v>
      </c>
      <c r="D356">
        <v>1000000</v>
      </c>
      <c r="E356">
        <f t="shared" si="5"/>
        <v>94</v>
      </c>
      <c r="F356">
        <v>3</v>
      </c>
      <c r="G356">
        <v>6</v>
      </c>
      <c r="I356">
        <v>3</v>
      </c>
      <c r="K356">
        <v>3</v>
      </c>
      <c r="L356">
        <v>7</v>
      </c>
      <c r="M356">
        <v>3</v>
      </c>
      <c r="O356">
        <v>6</v>
      </c>
      <c r="P356">
        <v>6</v>
      </c>
      <c r="Q356">
        <v>3</v>
      </c>
      <c r="R356">
        <v>1</v>
      </c>
      <c r="S356">
        <v>4</v>
      </c>
      <c r="T356">
        <v>4</v>
      </c>
      <c r="W356" s="27">
        <v>5</v>
      </c>
      <c r="Y356">
        <v>2</v>
      </c>
      <c r="Z356">
        <v>3</v>
      </c>
      <c r="AA356">
        <v>1</v>
      </c>
      <c r="AB356">
        <v>7</v>
      </c>
      <c r="AC356">
        <v>6</v>
      </c>
      <c r="AG356">
        <v>5</v>
      </c>
      <c r="AH356">
        <v>8</v>
      </c>
      <c r="AI356">
        <v>1</v>
      </c>
      <c r="AJ356">
        <v>6</v>
      </c>
      <c r="AL356">
        <v>1</v>
      </c>
    </row>
    <row r="357" spans="1:38" ht="12.75">
      <c r="A357" t="s">
        <v>263</v>
      </c>
      <c r="B357" t="s">
        <v>246</v>
      </c>
      <c r="C357" t="s">
        <v>55</v>
      </c>
      <c r="D357">
        <v>1000000</v>
      </c>
      <c r="E357">
        <f t="shared" si="5"/>
        <v>77</v>
      </c>
      <c r="F357">
        <v>6</v>
      </c>
      <c r="G357">
        <v>3</v>
      </c>
      <c r="I357">
        <v>1</v>
      </c>
      <c r="J357">
        <v>9</v>
      </c>
      <c r="K357">
        <v>2</v>
      </c>
      <c r="L357">
        <v>5</v>
      </c>
      <c r="M357">
        <v>6</v>
      </c>
      <c r="O357">
        <v>3</v>
      </c>
      <c r="P357">
        <v>6</v>
      </c>
      <c r="Q357">
        <v>3</v>
      </c>
      <c r="R357">
        <v>1</v>
      </c>
      <c r="S357">
        <v>1</v>
      </c>
      <c r="T357">
        <v>4</v>
      </c>
      <c r="U357">
        <v>1</v>
      </c>
      <c r="V357">
        <v>1</v>
      </c>
      <c r="W357" s="27"/>
      <c r="Y357">
        <v>2</v>
      </c>
      <c r="AC357">
        <v>3</v>
      </c>
      <c r="AD357">
        <v>3</v>
      </c>
      <c r="AF357">
        <v>6</v>
      </c>
      <c r="AG357">
        <v>3</v>
      </c>
      <c r="AH357">
        <v>5</v>
      </c>
      <c r="AI357">
        <v>1</v>
      </c>
      <c r="AJ357">
        <v>1</v>
      </c>
      <c r="AL357">
        <v>1</v>
      </c>
    </row>
    <row r="358" spans="1:27" ht="12.75">
      <c r="A358" t="s">
        <v>479</v>
      </c>
      <c r="B358" s="2" t="s">
        <v>265</v>
      </c>
      <c r="C358" s="2" t="s">
        <v>37</v>
      </c>
      <c r="D358">
        <v>250000</v>
      </c>
      <c r="E358">
        <f t="shared" si="5"/>
        <v>4</v>
      </c>
      <c r="W358" s="27"/>
      <c r="AA358">
        <v>4</v>
      </c>
    </row>
    <row r="359" spans="1:37" ht="12.75">
      <c r="A359" t="s">
        <v>284</v>
      </c>
      <c r="B359" s="2" t="s">
        <v>265</v>
      </c>
      <c r="C359" s="2" t="s">
        <v>37</v>
      </c>
      <c r="D359">
        <v>1000000</v>
      </c>
      <c r="E359">
        <f t="shared" si="5"/>
        <v>16</v>
      </c>
      <c r="R359">
        <v>2</v>
      </c>
      <c r="S359">
        <v>-1</v>
      </c>
      <c r="U359">
        <v>3</v>
      </c>
      <c r="V359">
        <v>5</v>
      </c>
      <c r="W359" s="27"/>
      <c r="Y359">
        <v>-1</v>
      </c>
      <c r="AA359">
        <v>4</v>
      </c>
      <c r="AC359">
        <v>-1</v>
      </c>
      <c r="AE359">
        <v>-1</v>
      </c>
      <c r="AF359">
        <v>-1</v>
      </c>
      <c r="AG359">
        <v>1</v>
      </c>
      <c r="AH359">
        <v>3</v>
      </c>
      <c r="AK359">
        <v>3</v>
      </c>
    </row>
    <row r="360" spans="1:38" ht="12.75">
      <c r="A360" s="2" t="s">
        <v>266</v>
      </c>
      <c r="B360" s="2" t="s">
        <v>265</v>
      </c>
      <c r="C360" s="2" t="s">
        <v>37</v>
      </c>
      <c r="D360" s="2">
        <v>700000</v>
      </c>
      <c r="E360">
        <f t="shared" si="5"/>
        <v>31</v>
      </c>
      <c r="H360">
        <v>1</v>
      </c>
      <c r="J360">
        <v>-1</v>
      </c>
      <c r="K360">
        <v>3</v>
      </c>
      <c r="L360">
        <v>4</v>
      </c>
      <c r="N360">
        <v>3</v>
      </c>
      <c r="P360">
        <v>2</v>
      </c>
      <c r="R360">
        <v>2</v>
      </c>
      <c r="S360">
        <v>-1</v>
      </c>
      <c r="U360">
        <v>5</v>
      </c>
      <c r="W360" s="27"/>
      <c r="AA360">
        <v>4</v>
      </c>
      <c r="AG360">
        <v>1</v>
      </c>
      <c r="AH360">
        <v>3</v>
      </c>
      <c r="AI360">
        <v>-1</v>
      </c>
      <c r="AK360">
        <v>4</v>
      </c>
      <c r="AL360">
        <v>2</v>
      </c>
    </row>
    <row r="361" spans="1:23" ht="12.75">
      <c r="A361" s="2" t="s">
        <v>451</v>
      </c>
      <c r="B361" s="2" t="s">
        <v>265</v>
      </c>
      <c r="C361" s="2" t="s">
        <v>37</v>
      </c>
      <c r="D361" s="2">
        <v>300000</v>
      </c>
      <c r="E361">
        <f t="shared" si="5"/>
        <v>0</v>
      </c>
      <c r="W361" s="27"/>
    </row>
    <row r="362" spans="1:37" ht="12.75">
      <c r="A362" s="2" t="s">
        <v>480</v>
      </c>
      <c r="B362" s="2" t="s">
        <v>265</v>
      </c>
      <c r="C362" s="2" t="s">
        <v>37</v>
      </c>
      <c r="D362" s="2">
        <v>250000</v>
      </c>
      <c r="E362">
        <f t="shared" si="5"/>
        <v>7</v>
      </c>
      <c r="W362" s="27"/>
      <c r="AA362">
        <v>4</v>
      </c>
      <c r="AC362">
        <v>-1</v>
      </c>
      <c r="AK362">
        <v>4</v>
      </c>
    </row>
    <row r="363" spans="1:38" ht="12.75">
      <c r="A363" t="s">
        <v>267</v>
      </c>
      <c r="B363" t="s">
        <v>265</v>
      </c>
      <c r="C363" t="s">
        <v>37</v>
      </c>
      <c r="D363">
        <v>700000</v>
      </c>
      <c r="E363">
        <f t="shared" si="5"/>
        <v>29</v>
      </c>
      <c r="H363">
        <v>1</v>
      </c>
      <c r="I363">
        <v>-1</v>
      </c>
      <c r="J363">
        <v>-4</v>
      </c>
      <c r="K363">
        <v>4</v>
      </c>
      <c r="L363">
        <v>4</v>
      </c>
      <c r="M363">
        <v>2</v>
      </c>
      <c r="N363">
        <v>3</v>
      </c>
      <c r="P363">
        <v>2</v>
      </c>
      <c r="R363">
        <v>2</v>
      </c>
      <c r="U363">
        <v>7</v>
      </c>
      <c r="W363" s="27"/>
      <c r="AA363">
        <v>4</v>
      </c>
      <c r="AK363">
        <v>3</v>
      </c>
      <c r="AL363">
        <v>2</v>
      </c>
    </row>
    <row r="364" spans="1:38" ht="12.75">
      <c r="A364" t="s">
        <v>268</v>
      </c>
      <c r="B364" t="s">
        <v>265</v>
      </c>
      <c r="C364" t="s">
        <v>37</v>
      </c>
      <c r="D364">
        <v>700000</v>
      </c>
      <c r="E364">
        <f t="shared" si="5"/>
        <v>16</v>
      </c>
      <c r="N364">
        <v>3</v>
      </c>
      <c r="P364">
        <v>1</v>
      </c>
      <c r="Q364">
        <v>-1</v>
      </c>
      <c r="R364">
        <v>1</v>
      </c>
      <c r="U364">
        <v>3</v>
      </c>
      <c r="V364">
        <v>-1</v>
      </c>
      <c r="W364" s="27"/>
      <c r="AG364">
        <v>1</v>
      </c>
      <c r="AH364">
        <v>3</v>
      </c>
      <c r="AK364">
        <v>4</v>
      </c>
      <c r="AL364">
        <v>2</v>
      </c>
    </row>
    <row r="365" spans="1:34" ht="12.75">
      <c r="A365" t="s">
        <v>269</v>
      </c>
      <c r="B365" t="s">
        <v>265</v>
      </c>
      <c r="C365" t="s">
        <v>37</v>
      </c>
      <c r="D365">
        <v>500000</v>
      </c>
      <c r="E365">
        <f t="shared" si="5"/>
        <v>3</v>
      </c>
      <c r="W365" s="27"/>
      <c r="AH365">
        <v>3</v>
      </c>
    </row>
    <row r="366" spans="1:23" ht="12.75">
      <c r="A366" t="s">
        <v>270</v>
      </c>
      <c r="B366" t="s">
        <v>265</v>
      </c>
      <c r="C366" t="s">
        <v>37</v>
      </c>
      <c r="D366">
        <v>300000</v>
      </c>
      <c r="E366">
        <f t="shared" si="5"/>
        <v>0</v>
      </c>
      <c r="W366" s="27"/>
    </row>
    <row r="367" spans="1:39" ht="12.75">
      <c r="A367" t="s">
        <v>152</v>
      </c>
      <c r="B367" t="s">
        <v>265</v>
      </c>
      <c r="C367" t="s">
        <v>44</v>
      </c>
      <c r="D367">
        <v>1000000</v>
      </c>
      <c r="E367">
        <f t="shared" si="5"/>
        <v>44</v>
      </c>
      <c r="H367">
        <v>1</v>
      </c>
      <c r="K367">
        <v>6</v>
      </c>
      <c r="L367">
        <v>6</v>
      </c>
      <c r="N367">
        <v>3</v>
      </c>
      <c r="P367">
        <v>4</v>
      </c>
      <c r="R367">
        <v>4</v>
      </c>
      <c r="U367">
        <v>3</v>
      </c>
      <c r="W367" s="27"/>
      <c r="Y367">
        <v>-1</v>
      </c>
      <c r="AA367">
        <v>5</v>
      </c>
      <c r="AG367">
        <v>1</v>
      </c>
      <c r="AH367">
        <v>3</v>
      </c>
      <c r="AK367">
        <v>5</v>
      </c>
      <c r="AL367">
        <v>4</v>
      </c>
      <c r="AM367">
        <f>SUM(E358:E381)</f>
        <v>473</v>
      </c>
    </row>
    <row r="368" spans="1:23" ht="12.75">
      <c r="A368" t="s">
        <v>271</v>
      </c>
      <c r="B368" t="s">
        <v>265</v>
      </c>
      <c r="C368" t="s">
        <v>44</v>
      </c>
      <c r="D368">
        <v>300000</v>
      </c>
      <c r="E368">
        <f t="shared" si="5"/>
        <v>0</v>
      </c>
      <c r="W368" s="27"/>
    </row>
    <row r="369" spans="1:23" ht="12.75">
      <c r="A369" s="2" t="s">
        <v>272</v>
      </c>
      <c r="B369" s="2" t="s">
        <v>265</v>
      </c>
      <c r="C369" s="2" t="s">
        <v>47</v>
      </c>
      <c r="D369" s="2">
        <v>300000</v>
      </c>
      <c r="E369">
        <f t="shared" si="5"/>
        <v>1</v>
      </c>
      <c r="H369">
        <v>1</v>
      </c>
      <c r="W369" s="27"/>
    </row>
    <row r="370" spans="1:23" ht="12.75">
      <c r="A370" t="s">
        <v>264</v>
      </c>
      <c r="B370" t="s">
        <v>265</v>
      </c>
      <c r="C370" t="s">
        <v>47</v>
      </c>
      <c r="D370">
        <v>300000</v>
      </c>
      <c r="E370">
        <f t="shared" si="5"/>
        <v>3</v>
      </c>
      <c r="L370">
        <v>3</v>
      </c>
      <c r="W370" s="27"/>
    </row>
    <row r="371" spans="1:38" ht="12.75">
      <c r="A371" t="s">
        <v>175</v>
      </c>
      <c r="B371" t="s">
        <v>265</v>
      </c>
      <c r="C371" t="s">
        <v>47</v>
      </c>
      <c r="D371">
        <v>700000</v>
      </c>
      <c r="E371">
        <f t="shared" si="5"/>
        <v>20</v>
      </c>
      <c r="F371">
        <v>-1</v>
      </c>
      <c r="K371">
        <v>2</v>
      </c>
      <c r="L371">
        <v>3</v>
      </c>
      <c r="M371">
        <v>-1</v>
      </c>
      <c r="N371">
        <v>3</v>
      </c>
      <c r="P371">
        <v>1</v>
      </c>
      <c r="Q371">
        <v>1</v>
      </c>
      <c r="R371">
        <v>1</v>
      </c>
      <c r="T371">
        <v>3</v>
      </c>
      <c r="W371" s="27"/>
      <c r="AA371">
        <v>3</v>
      </c>
      <c r="AF371">
        <v>-1</v>
      </c>
      <c r="AK371">
        <v>5</v>
      </c>
      <c r="AL371">
        <v>1</v>
      </c>
    </row>
    <row r="372" spans="1:33" ht="12.75">
      <c r="A372" t="s">
        <v>275</v>
      </c>
      <c r="B372" t="s">
        <v>265</v>
      </c>
      <c r="C372" t="s">
        <v>47</v>
      </c>
      <c r="D372">
        <v>500000</v>
      </c>
      <c r="E372">
        <f t="shared" si="5"/>
        <v>10</v>
      </c>
      <c r="G372">
        <v>-1</v>
      </c>
      <c r="H372">
        <v>1</v>
      </c>
      <c r="K372">
        <v>3</v>
      </c>
      <c r="L372">
        <v>2</v>
      </c>
      <c r="N372">
        <v>3</v>
      </c>
      <c r="R372">
        <v>1</v>
      </c>
      <c r="W372" s="27"/>
      <c r="AG372">
        <v>1</v>
      </c>
    </row>
    <row r="373" spans="1:38" ht="12.75">
      <c r="A373" t="s">
        <v>276</v>
      </c>
      <c r="B373" t="s">
        <v>265</v>
      </c>
      <c r="C373" t="s">
        <v>47</v>
      </c>
      <c r="D373">
        <v>2500000</v>
      </c>
      <c r="E373">
        <f t="shared" si="5"/>
        <v>49</v>
      </c>
      <c r="H373">
        <v>3</v>
      </c>
      <c r="K373">
        <v>6</v>
      </c>
      <c r="L373">
        <v>5</v>
      </c>
      <c r="N373">
        <v>7</v>
      </c>
      <c r="P373">
        <v>1</v>
      </c>
      <c r="R373">
        <v>1</v>
      </c>
      <c r="T373">
        <v>3</v>
      </c>
      <c r="U373">
        <v>5</v>
      </c>
      <c r="W373" s="27"/>
      <c r="AA373">
        <v>3</v>
      </c>
      <c r="AG373">
        <v>1</v>
      </c>
      <c r="AH373">
        <v>10</v>
      </c>
      <c r="AK373">
        <v>3</v>
      </c>
      <c r="AL373">
        <v>1</v>
      </c>
    </row>
    <row r="374" spans="1:28" ht="12.75">
      <c r="A374" t="s">
        <v>221</v>
      </c>
      <c r="B374" t="s">
        <v>265</v>
      </c>
      <c r="C374" t="s">
        <v>47</v>
      </c>
      <c r="D374">
        <v>1000000</v>
      </c>
      <c r="E374">
        <f t="shared" si="5"/>
        <v>9</v>
      </c>
      <c r="H374">
        <v>1</v>
      </c>
      <c r="K374">
        <v>3</v>
      </c>
      <c r="U374">
        <v>3</v>
      </c>
      <c r="W374" s="27"/>
      <c r="AA374">
        <v>3</v>
      </c>
      <c r="AB374">
        <v>-1</v>
      </c>
    </row>
    <row r="375" spans="1:38" ht="12.75">
      <c r="A375" t="s">
        <v>277</v>
      </c>
      <c r="B375" t="s">
        <v>265</v>
      </c>
      <c r="C375" t="s">
        <v>47</v>
      </c>
      <c r="D375">
        <v>700000</v>
      </c>
      <c r="E375">
        <f t="shared" si="5"/>
        <v>28</v>
      </c>
      <c r="F375">
        <v>-1</v>
      </c>
      <c r="H375">
        <v>1</v>
      </c>
      <c r="K375">
        <v>8</v>
      </c>
      <c r="L375">
        <v>5</v>
      </c>
      <c r="N375">
        <v>2</v>
      </c>
      <c r="P375">
        <v>1</v>
      </c>
      <c r="Q375">
        <v>-1</v>
      </c>
      <c r="T375">
        <v>-1</v>
      </c>
      <c r="U375">
        <v>3</v>
      </c>
      <c r="W375" s="27"/>
      <c r="Z375">
        <v>4</v>
      </c>
      <c r="AA375">
        <v>3</v>
      </c>
      <c r="AG375">
        <v>1</v>
      </c>
      <c r="AH375">
        <v>3</v>
      </c>
      <c r="AJ375">
        <v>-1</v>
      </c>
      <c r="AL375">
        <v>1</v>
      </c>
    </row>
    <row r="376" spans="1:26" ht="12.75">
      <c r="A376" t="s">
        <v>278</v>
      </c>
      <c r="B376" t="s">
        <v>265</v>
      </c>
      <c r="C376" t="s">
        <v>55</v>
      </c>
      <c r="D376">
        <v>700000</v>
      </c>
      <c r="E376">
        <f t="shared" si="5"/>
        <v>6</v>
      </c>
      <c r="H376">
        <v>1</v>
      </c>
      <c r="N376">
        <v>3</v>
      </c>
      <c r="P376">
        <v>1</v>
      </c>
      <c r="R376">
        <v>1</v>
      </c>
      <c r="W376" s="27"/>
      <c r="Z376" s="24" t="s">
        <v>493</v>
      </c>
    </row>
    <row r="377" spans="1:38" ht="12.75">
      <c r="A377" t="s">
        <v>279</v>
      </c>
      <c r="B377" t="s">
        <v>265</v>
      </c>
      <c r="C377" t="s">
        <v>55</v>
      </c>
      <c r="D377">
        <v>500000</v>
      </c>
      <c r="E377">
        <f t="shared" si="5"/>
        <v>43</v>
      </c>
      <c r="K377">
        <v>3</v>
      </c>
      <c r="L377">
        <v>3</v>
      </c>
      <c r="N377">
        <v>9</v>
      </c>
      <c r="O377">
        <v>-1</v>
      </c>
      <c r="P377">
        <v>1</v>
      </c>
      <c r="U377">
        <v>8</v>
      </c>
      <c r="V377">
        <v>2</v>
      </c>
      <c r="W377" s="27"/>
      <c r="Z377">
        <v>2</v>
      </c>
      <c r="AA377">
        <v>3</v>
      </c>
      <c r="AE377">
        <v>2</v>
      </c>
      <c r="AH377">
        <v>6</v>
      </c>
      <c r="AK377">
        <v>4</v>
      </c>
      <c r="AL377">
        <v>1</v>
      </c>
    </row>
    <row r="378" spans="1:38" ht="12.75">
      <c r="A378" t="s">
        <v>259</v>
      </c>
      <c r="B378" t="s">
        <v>265</v>
      </c>
      <c r="C378" t="s">
        <v>55</v>
      </c>
      <c r="D378">
        <v>1000000</v>
      </c>
      <c r="E378">
        <f t="shared" si="5"/>
        <v>27</v>
      </c>
      <c r="W378" s="27"/>
      <c r="AA378">
        <v>6</v>
      </c>
      <c r="AE378">
        <v>3</v>
      </c>
      <c r="AG378">
        <v>3</v>
      </c>
      <c r="AH378">
        <v>3</v>
      </c>
      <c r="AK378">
        <v>11</v>
      </c>
      <c r="AL378">
        <v>1</v>
      </c>
    </row>
    <row r="379" spans="1:38" ht="12.75">
      <c r="A379" t="s">
        <v>280</v>
      </c>
      <c r="B379" t="s">
        <v>265</v>
      </c>
      <c r="C379" t="s">
        <v>55</v>
      </c>
      <c r="D379">
        <v>500000</v>
      </c>
      <c r="E379">
        <f t="shared" si="5"/>
        <v>44</v>
      </c>
      <c r="H379">
        <v>1</v>
      </c>
      <c r="I379">
        <v>3</v>
      </c>
      <c r="K379">
        <v>5</v>
      </c>
      <c r="L379">
        <v>5</v>
      </c>
      <c r="M379">
        <v>3</v>
      </c>
      <c r="N379">
        <v>3</v>
      </c>
      <c r="P379">
        <v>1</v>
      </c>
      <c r="R379">
        <v>1</v>
      </c>
      <c r="U379">
        <v>6</v>
      </c>
      <c r="W379" s="27"/>
      <c r="AB379">
        <v>2</v>
      </c>
      <c r="AG379">
        <v>1</v>
      </c>
      <c r="AH379">
        <v>3</v>
      </c>
      <c r="AK379">
        <v>9</v>
      </c>
      <c r="AL379">
        <v>1</v>
      </c>
    </row>
    <row r="380" spans="1:38" ht="12.75">
      <c r="A380" t="s">
        <v>453</v>
      </c>
      <c r="B380" t="s">
        <v>265</v>
      </c>
      <c r="C380" t="s">
        <v>55</v>
      </c>
      <c r="D380">
        <v>1000000</v>
      </c>
      <c r="E380">
        <f t="shared" si="5"/>
        <v>57</v>
      </c>
      <c r="H380">
        <v>4</v>
      </c>
      <c r="I380">
        <v>2</v>
      </c>
      <c r="K380">
        <v>9</v>
      </c>
      <c r="L380">
        <v>6</v>
      </c>
      <c r="M380">
        <v>-1</v>
      </c>
      <c r="N380">
        <v>7</v>
      </c>
      <c r="P380">
        <v>1</v>
      </c>
      <c r="R380">
        <v>1</v>
      </c>
      <c r="S380">
        <v>3</v>
      </c>
      <c r="U380">
        <v>6</v>
      </c>
      <c r="W380" s="27"/>
      <c r="AA380">
        <v>5</v>
      </c>
      <c r="AB380">
        <v>-1</v>
      </c>
      <c r="AE380">
        <v>5</v>
      </c>
      <c r="AH380">
        <v>6</v>
      </c>
      <c r="AK380">
        <v>3</v>
      </c>
      <c r="AL380">
        <v>1</v>
      </c>
    </row>
    <row r="381" spans="1:38" ht="12.75">
      <c r="A381" t="s">
        <v>452</v>
      </c>
      <c r="B381" t="s">
        <v>265</v>
      </c>
      <c r="C381" t="s">
        <v>55</v>
      </c>
      <c r="D381">
        <v>700000</v>
      </c>
      <c r="E381">
        <f t="shared" si="5"/>
        <v>26</v>
      </c>
      <c r="G381">
        <v>-1</v>
      </c>
      <c r="I381">
        <v>-1</v>
      </c>
      <c r="K381">
        <v>3</v>
      </c>
      <c r="L381">
        <v>3</v>
      </c>
      <c r="N381">
        <v>3</v>
      </c>
      <c r="P381">
        <v>1</v>
      </c>
      <c r="R381">
        <v>1</v>
      </c>
      <c r="U381">
        <v>3</v>
      </c>
      <c r="W381" s="27"/>
      <c r="AG381">
        <v>4</v>
      </c>
      <c r="AH381">
        <v>6</v>
      </c>
      <c r="AK381">
        <v>3</v>
      </c>
      <c r="AL381">
        <v>1</v>
      </c>
    </row>
    <row r="382" spans="1:38" ht="12.75">
      <c r="A382" t="s">
        <v>283</v>
      </c>
      <c r="B382" t="s">
        <v>282</v>
      </c>
      <c r="C382" t="s">
        <v>37</v>
      </c>
      <c r="D382">
        <v>700000</v>
      </c>
      <c r="E382">
        <f t="shared" si="5"/>
        <v>45</v>
      </c>
      <c r="F382">
        <v>4</v>
      </c>
      <c r="G382">
        <v>2</v>
      </c>
      <c r="I382">
        <v>7</v>
      </c>
      <c r="K382">
        <v>9</v>
      </c>
      <c r="L382">
        <v>2</v>
      </c>
      <c r="M382">
        <v>3</v>
      </c>
      <c r="Q382">
        <v>4</v>
      </c>
      <c r="S382">
        <v>3</v>
      </c>
      <c r="T382">
        <v>3</v>
      </c>
      <c r="U382">
        <v>1</v>
      </c>
      <c r="W382" s="27"/>
      <c r="Y382">
        <v>5</v>
      </c>
      <c r="AJ382">
        <v>3</v>
      </c>
      <c r="AL382">
        <v>-1</v>
      </c>
    </row>
    <row r="383" spans="1:36" ht="12.75">
      <c r="A383" t="s">
        <v>291</v>
      </c>
      <c r="B383" t="s">
        <v>282</v>
      </c>
      <c r="C383" t="s">
        <v>37</v>
      </c>
      <c r="D383">
        <v>1000000</v>
      </c>
      <c r="E383">
        <f t="shared" si="5"/>
        <v>67</v>
      </c>
      <c r="F383">
        <v>3</v>
      </c>
      <c r="G383">
        <v>2</v>
      </c>
      <c r="I383">
        <v>9</v>
      </c>
      <c r="K383">
        <v>12</v>
      </c>
      <c r="L383">
        <v>2</v>
      </c>
      <c r="M383">
        <v>2</v>
      </c>
      <c r="P383">
        <v>4</v>
      </c>
      <c r="Q383">
        <v>4</v>
      </c>
      <c r="S383">
        <v>2</v>
      </c>
      <c r="T383">
        <v>2</v>
      </c>
      <c r="U383">
        <v>1</v>
      </c>
      <c r="W383" s="27"/>
      <c r="Y383">
        <v>11</v>
      </c>
      <c r="Z383">
        <v>1</v>
      </c>
      <c r="AA383">
        <v>-1</v>
      </c>
      <c r="AB383">
        <v>3</v>
      </c>
      <c r="AC383">
        <v>4</v>
      </c>
      <c r="AE383">
        <v>4</v>
      </c>
      <c r="AJ383">
        <v>2</v>
      </c>
    </row>
    <row r="384" spans="1:23" ht="12.75">
      <c r="A384" t="s">
        <v>284</v>
      </c>
      <c r="B384" t="s">
        <v>282</v>
      </c>
      <c r="C384" t="s">
        <v>37</v>
      </c>
      <c r="D384">
        <v>1000000</v>
      </c>
      <c r="E384">
        <f t="shared" si="5"/>
        <v>9</v>
      </c>
      <c r="F384">
        <v>4</v>
      </c>
      <c r="L384">
        <v>2</v>
      </c>
      <c r="M384">
        <v>3</v>
      </c>
      <c r="R384" s="24" t="s">
        <v>463</v>
      </c>
      <c r="W384" s="27"/>
    </row>
    <row r="385" spans="1:37" ht="12.75">
      <c r="A385" t="s">
        <v>285</v>
      </c>
      <c r="B385" t="s">
        <v>282</v>
      </c>
      <c r="C385" t="s">
        <v>37</v>
      </c>
      <c r="D385">
        <v>500000</v>
      </c>
      <c r="E385">
        <f t="shared" si="5"/>
        <v>36</v>
      </c>
      <c r="K385">
        <v>4</v>
      </c>
      <c r="P385">
        <v>4</v>
      </c>
      <c r="T385">
        <v>3</v>
      </c>
      <c r="U385">
        <v>5</v>
      </c>
      <c r="V385">
        <v>2</v>
      </c>
      <c r="W385" s="27"/>
      <c r="Y385">
        <v>3</v>
      </c>
      <c r="AB385">
        <v>2</v>
      </c>
      <c r="AC385">
        <v>4</v>
      </c>
      <c r="AE385">
        <v>4</v>
      </c>
      <c r="AH385">
        <v>-1</v>
      </c>
      <c r="AJ385">
        <v>3</v>
      </c>
      <c r="AK385">
        <v>3</v>
      </c>
    </row>
    <row r="386" spans="1:36" ht="12.75">
      <c r="A386" t="s">
        <v>286</v>
      </c>
      <c r="B386" t="s">
        <v>282</v>
      </c>
      <c r="C386" t="s">
        <v>37</v>
      </c>
      <c r="D386">
        <v>1500000</v>
      </c>
      <c r="E386">
        <f t="shared" si="5"/>
        <v>19</v>
      </c>
      <c r="K386">
        <v>3</v>
      </c>
      <c r="W386" s="27"/>
      <c r="AB386">
        <v>3</v>
      </c>
      <c r="AC386">
        <v>4</v>
      </c>
      <c r="AE386">
        <v>4</v>
      </c>
      <c r="AF386">
        <v>1</v>
      </c>
      <c r="AH386">
        <v>1</v>
      </c>
      <c r="AJ386">
        <v>3</v>
      </c>
    </row>
    <row r="387" spans="1:37" ht="12.75">
      <c r="A387" t="s">
        <v>481</v>
      </c>
      <c r="B387" t="s">
        <v>282</v>
      </c>
      <c r="C387" t="s">
        <v>37</v>
      </c>
      <c r="D387">
        <v>250000</v>
      </c>
      <c r="E387">
        <f aca="true" t="shared" si="6" ref="E387:E432">SUM(F387:AL387)</f>
        <v>7</v>
      </c>
      <c r="W387" s="27"/>
      <c r="Y387">
        <v>4</v>
      </c>
      <c r="Z387">
        <v>1</v>
      </c>
      <c r="AI387">
        <v>-1</v>
      </c>
      <c r="AK387">
        <v>3</v>
      </c>
    </row>
    <row r="388" spans="1:38" ht="12.75">
      <c r="A388" t="s">
        <v>342</v>
      </c>
      <c r="B388" t="s">
        <v>282</v>
      </c>
      <c r="C388" t="s">
        <v>37</v>
      </c>
      <c r="D388">
        <v>1000000</v>
      </c>
      <c r="E388">
        <f t="shared" si="6"/>
        <v>34</v>
      </c>
      <c r="F388">
        <v>4</v>
      </c>
      <c r="G388">
        <v>2</v>
      </c>
      <c r="I388">
        <v>7</v>
      </c>
      <c r="W388" s="27"/>
      <c r="Y388">
        <v>6</v>
      </c>
      <c r="Z388">
        <v>1</v>
      </c>
      <c r="AC388">
        <v>3</v>
      </c>
      <c r="AE388">
        <v>4</v>
      </c>
      <c r="AF388">
        <v>1</v>
      </c>
      <c r="AH388">
        <v>1</v>
      </c>
      <c r="AJ388">
        <v>3</v>
      </c>
      <c r="AK388">
        <v>3</v>
      </c>
      <c r="AL388">
        <v>-1</v>
      </c>
    </row>
    <row r="389" spans="1:35" ht="12.75">
      <c r="A389" t="s">
        <v>287</v>
      </c>
      <c r="B389" t="s">
        <v>282</v>
      </c>
      <c r="C389" t="s">
        <v>37</v>
      </c>
      <c r="D389">
        <v>700000</v>
      </c>
      <c r="E389">
        <f t="shared" si="6"/>
        <v>-5</v>
      </c>
      <c r="W389" s="27"/>
      <c r="AI389">
        <v>-5</v>
      </c>
    </row>
    <row r="390" spans="1:29" ht="12.75">
      <c r="A390" t="s">
        <v>288</v>
      </c>
      <c r="B390" t="s">
        <v>282</v>
      </c>
      <c r="C390" t="s">
        <v>37</v>
      </c>
      <c r="D390">
        <v>700000</v>
      </c>
      <c r="E390">
        <f t="shared" si="6"/>
        <v>23</v>
      </c>
      <c r="L390">
        <v>2</v>
      </c>
      <c r="M390">
        <v>3</v>
      </c>
      <c r="S390">
        <v>3</v>
      </c>
      <c r="T390">
        <v>2</v>
      </c>
      <c r="U390">
        <v>4</v>
      </c>
      <c r="V390">
        <v>1</v>
      </c>
      <c r="W390" s="27"/>
      <c r="Y390">
        <v>3</v>
      </c>
      <c r="Z390">
        <v>1</v>
      </c>
      <c r="AC390">
        <v>4</v>
      </c>
    </row>
    <row r="391" spans="1:23" ht="12.75">
      <c r="A391" t="s">
        <v>360</v>
      </c>
      <c r="B391" t="s">
        <v>282</v>
      </c>
      <c r="C391" t="s">
        <v>44</v>
      </c>
      <c r="D391">
        <v>1000000</v>
      </c>
      <c r="E391">
        <f t="shared" si="6"/>
        <v>0</v>
      </c>
      <c r="W391" s="27"/>
    </row>
    <row r="392" spans="1:39" ht="12.75">
      <c r="A392" t="s">
        <v>289</v>
      </c>
      <c r="B392" t="s">
        <v>282</v>
      </c>
      <c r="C392" t="s">
        <v>44</v>
      </c>
      <c r="D392">
        <v>1500000</v>
      </c>
      <c r="E392">
        <f t="shared" si="6"/>
        <v>89</v>
      </c>
      <c r="F392">
        <v>6</v>
      </c>
      <c r="G392">
        <v>4</v>
      </c>
      <c r="I392">
        <v>9</v>
      </c>
      <c r="K392">
        <v>9</v>
      </c>
      <c r="L392">
        <v>4</v>
      </c>
      <c r="M392">
        <v>3</v>
      </c>
      <c r="P392">
        <v>6</v>
      </c>
      <c r="Q392">
        <v>1</v>
      </c>
      <c r="S392">
        <v>3</v>
      </c>
      <c r="T392">
        <v>3</v>
      </c>
      <c r="U392">
        <v>7</v>
      </c>
      <c r="V392">
        <v>4</v>
      </c>
      <c r="W392" s="27"/>
      <c r="Y392">
        <v>6</v>
      </c>
      <c r="Z392">
        <v>1</v>
      </c>
      <c r="AB392">
        <v>3</v>
      </c>
      <c r="AC392">
        <v>6</v>
      </c>
      <c r="AE392">
        <v>6</v>
      </c>
      <c r="AF392">
        <v>1</v>
      </c>
      <c r="AH392">
        <v>1</v>
      </c>
      <c r="AJ392">
        <v>3</v>
      </c>
      <c r="AK392">
        <v>3</v>
      </c>
      <c r="AM392">
        <f>SUM(E382:E410)</f>
        <v>998</v>
      </c>
    </row>
    <row r="393" spans="1:37" ht="12.75">
      <c r="A393" t="s">
        <v>290</v>
      </c>
      <c r="B393" t="s">
        <v>282</v>
      </c>
      <c r="C393" t="s">
        <v>47</v>
      </c>
      <c r="D393">
        <v>1000000</v>
      </c>
      <c r="E393">
        <f t="shared" si="6"/>
        <v>52</v>
      </c>
      <c r="F393">
        <v>2</v>
      </c>
      <c r="G393">
        <v>1</v>
      </c>
      <c r="I393">
        <v>2</v>
      </c>
      <c r="J393">
        <v>2</v>
      </c>
      <c r="K393">
        <v>8</v>
      </c>
      <c r="L393">
        <v>1</v>
      </c>
      <c r="M393">
        <v>3</v>
      </c>
      <c r="O393">
        <v>2</v>
      </c>
      <c r="P393">
        <v>3</v>
      </c>
      <c r="Q393">
        <v>2</v>
      </c>
      <c r="S393">
        <v>3</v>
      </c>
      <c r="T393">
        <v>3</v>
      </c>
      <c r="U393">
        <v>3</v>
      </c>
      <c r="W393" s="27"/>
      <c r="Y393">
        <v>6</v>
      </c>
      <c r="AE393">
        <v>3</v>
      </c>
      <c r="AF393">
        <v>1</v>
      </c>
      <c r="AH393">
        <v>5</v>
      </c>
      <c r="AI393">
        <v>-1</v>
      </c>
      <c r="AK393">
        <v>3</v>
      </c>
    </row>
    <row r="394" spans="1:38" ht="12.75">
      <c r="A394" t="s">
        <v>292</v>
      </c>
      <c r="B394" t="s">
        <v>282</v>
      </c>
      <c r="C394" t="s">
        <v>47</v>
      </c>
      <c r="D394">
        <v>1000000</v>
      </c>
      <c r="E394">
        <f t="shared" si="6"/>
        <v>84</v>
      </c>
      <c r="F394">
        <v>3</v>
      </c>
      <c r="G394">
        <v>1</v>
      </c>
      <c r="I394">
        <v>10</v>
      </c>
      <c r="K394">
        <v>6</v>
      </c>
      <c r="L394">
        <v>1</v>
      </c>
      <c r="M394">
        <v>3</v>
      </c>
      <c r="P394">
        <v>2</v>
      </c>
      <c r="Q394">
        <v>7</v>
      </c>
      <c r="S394">
        <v>11</v>
      </c>
      <c r="T394">
        <v>3</v>
      </c>
      <c r="U394">
        <v>3</v>
      </c>
      <c r="W394" s="27"/>
      <c r="Y394">
        <v>4</v>
      </c>
      <c r="Z394">
        <v>1</v>
      </c>
      <c r="AB394">
        <v>7</v>
      </c>
      <c r="AC394">
        <v>3</v>
      </c>
      <c r="AE394">
        <v>5</v>
      </c>
      <c r="AF394">
        <v>5</v>
      </c>
      <c r="AH394">
        <v>1</v>
      </c>
      <c r="AJ394">
        <v>6</v>
      </c>
      <c r="AK394">
        <v>3</v>
      </c>
      <c r="AL394">
        <v>-1</v>
      </c>
    </row>
    <row r="395" spans="1:29" ht="12.75">
      <c r="A395" t="s">
        <v>293</v>
      </c>
      <c r="B395" t="s">
        <v>282</v>
      </c>
      <c r="C395" t="s">
        <v>47</v>
      </c>
      <c r="D395">
        <v>1000000</v>
      </c>
      <c r="E395">
        <f t="shared" si="6"/>
        <v>12</v>
      </c>
      <c r="G395">
        <v>1</v>
      </c>
      <c r="I395">
        <v>3</v>
      </c>
      <c r="M395">
        <v>3</v>
      </c>
      <c r="P395">
        <v>2</v>
      </c>
      <c r="W395" s="27"/>
      <c r="AC395">
        <v>3</v>
      </c>
    </row>
    <row r="396" spans="1:34" ht="12.75">
      <c r="A396" t="s">
        <v>294</v>
      </c>
      <c r="B396" t="s">
        <v>282</v>
      </c>
      <c r="C396" t="s">
        <v>47</v>
      </c>
      <c r="D396">
        <v>1500000</v>
      </c>
      <c r="E396">
        <f t="shared" si="6"/>
        <v>50</v>
      </c>
      <c r="F396">
        <v>5</v>
      </c>
      <c r="I396">
        <v>6</v>
      </c>
      <c r="J396">
        <v>-5</v>
      </c>
      <c r="M396">
        <v>3</v>
      </c>
      <c r="O396">
        <v>4</v>
      </c>
      <c r="P396">
        <v>3</v>
      </c>
      <c r="Q396">
        <v>2</v>
      </c>
      <c r="S396">
        <v>3</v>
      </c>
      <c r="T396">
        <v>3</v>
      </c>
      <c r="U396">
        <v>4</v>
      </c>
      <c r="V396">
        <v>1</v>
      </c>
      <c r="W396" s="27"/>
      <c r="AB396">
        <v>3</v>
      </c>
      <c r="AE396">
        <v>11</v>
      </c>
      <c r="AH396">
        <v>7</v>
      </c>
    </row>
    <row r="397" spans="1:23" ht="12.75">
      <c r="A397" t="s">
        <v>295</v>
      </c>
      <c r="B397" t="s">
        <v>282</v>
      </c>
      <c r="C397" t="s">
        <v>47</v>
      </c>
      <c r="D397">
        <v>2000000</v>
      </c>
      <c r="E397">
        <f t="shared" si="6"/>
        <v>46</v>
      </c>
      <c r="F397">
        <v>2</v>
      </c>
      <c r="I397">
        <v>18</v>
      </c>
      <c r="K397">
        <v>10</v>
      </c>
      <c r="L397">
        <v>1</v>
      </c>
      <c r="M397">
        <v>3</v>
      </c>
      <c r="P397">
        <v>3</v>
      </c>
      <c r="Q397">
        <v>9</v>
      </c>
      <c r="W397" s="27"/>
    </row>
    <row r="398" spans="1:38" ht="12.75">
      <c r="A398" t="s">
        <v>51</v>
      </c>
      <c r="B398" t="s">
        <v>282</v>
      </c>
      <c r="C398" t="s">
        <v>47</v>
      </c>
      <c r="D398">
        <v>1500000</v>
      </c>
      <c r="E398">
        <f t="shared" si="6"/>
        <v>92</v>
      </c>
      <c r="F398">
        <v>3</v>
      </c>
      <c r="G398">
        <v>1</v>
      </c>
      <c r="I398">
        <v>8</v>
      </c>
      <c r="J398">
        <v>4</v>
      </c>
      <c r="K398">
        <v>12</v>
      </c>
      <c r="P398">
        <v>3</v>
      </c>
      <c r="Q398">
        <v>7</v>
      </c>
      <c r="R398">
        <v>2</v>
      </c>
      <c r="S398">
        <v>2</v>
      </c>
      <c r="T398">
        <v>7</v>
      </c>
      <c r="U398">
        <v>4</v>
      </c>
      <c r="V398">
        <v>1</v>
      </c>
      <c r="W398" s="27"/>
      <c r="Y398">
        <v>8</v>
      </c>
      <c r="Z398">
        <v>5</v>
      </c>
      <c r="AC398">
        <v>3</v>
      </c>
      <c r="AE398">
        <v>3</v>
      </c>
      <c r="AF398">
        <v>1</v>
      </c>
      <c r="AH398">
        <v>8</v>
      </c>
      <c r="AJ398">
        <v>3</v>
      </c>
      <c r="AK398">
        <v>3</v>
      </c>
      <c r="AL398">
        <v>4</v>
      </c>
    </row>
    <row r="399" spans="1:23" ht="12.75">
      <c r="A399" t="s">
        <v>296</v>
      </c>
      <c r="B399" t="s">
        <v>282</v>
      </c>
      <c r="C399" t="s">
        <v>47</v>
      </c>
      <c r="D399" s="2">
        <v>1000000</v>
      </c>
      <c r="E399">
        <f t="shared" si="6"/>
        <v>12</v>
      </c>
      <c r="K399">
        <v>6</v>
      </c>
      <c r="L399">
        <v>1</v>
      </c>
      <c r="M399">
        <v>5</v>
      </c>
      <c r="T399" s="24" t="s">
        <v>464</v>
      </c>
      <c r="W399" s="27"/>
    </row>
    <row r="400" spans="1:23" ht="12.75">
      <c r="A400" t="s">
        <v>297</v>
      </c>
      <c r="B400" t="s">
        <v>282</v>
      </c>
      <c r="C400" t="s">
        <v>47</v>
      </c>
      <c r="D400" s="2">
        <v>2000000</v>
      </c>
      <c r="E400">
        <f t="shared" si="6"/>
        <v>16</v>
      </c>
      <c r="I400">
        <v>8</v>
      </c>
      <c r="J400">
        <v>5</v>
      </c>
      <c r="P400">
        <v>3</v>
      </c>
      <c r="W400" s="27"/>
    </row>
    <row r="401" spans="1:37" ht="12.75">
      <c r="A401" t="s">
        <v>482</v>
      </c>
      <c r="B401" t="s">
        <v>282</v>
      </c>
      <c r="C401" t="s">
        <v>55</v>
      </c>
      <c r="D401" s="2">
        <v>250000</v>
      </c>
      <c r="E401">
        <f t="shared" si="6"/>
        <v>20</v>
      </c>
      <c r="W401" s="27"/>
      <c r="Y401">
        <v>6</v>
      </c>
      <c r="Z401">
        <v>1</v>
      </c>
      <c r="AB401">
        <v>3</v>
      </c>
      <c r="AE401">
        <v>3</v>
      </c>
      <c r="AF401">
        <v>1</v>
      </c>
      <c r="AH401">
        <v>1</v>
      </c>
      <c r="AI401">
        <v>-1</v>
      </c>
      <c r="AJ401">
        <v>3</v>
      </c>
      <c r="AK401">
        <v>3</v>
      </c>
    </row>
    <row r="402" spans="1:23" ht="12.75">
      <c r="A402" t="s">
        <v>81</v>
      </c>
      <c r="B402" t="s">
        <v>282</v>
      </c>
      <c r="C402" t="s">
        <v>55</v>
      </c>
      <c r="D402">
        <v>500000</v>
      </c>
      <c r="E402">
        <f t="shared" si="6"/>
        <v>3</v>
      </c>
      <c r="F402">
        <v>3</v>
      </c>
      <c r="W402" s="27"/>
    </row>
    <row r="403" spans="1:23" ht="12.75">
      <c r="A403" t="s">
        <v>298</v>
      </c>
      <c r="B403" t="s">
        <v>282</v>
      </c>
      <c r="C403" t="s">
        <v>55</v>
      </c>
      <c r="D403">
        <v>300000</v>
      </c>
      <c r="E403">
        <f t="shared" si="6"/>
        <v>0</v>
      </c>
      <c r="W403" s="27"/>
    </row>
    <row r="404" spans="1:37" ht="12.75">
      <c r="A404" t="s">
        <v>483</v>
      </c>
      <c r="B404" t="s">
        <v>282</v>
      </c>
      <c r="C404" t="s">
        <v>55</v>
      </c>
      <c r="D404">
        <v>750000</v>
      </c>
      <c r="E404">
        <f t="shared" si="6"/>
        <v>23</v>
      </c>
      <c r="W404" s="27"/>
      <c r="Y404">
        <v>6</v>
      </c>
      <c r="Z404">
        <v>1</v>
      </c>
      <c r="AB404">
        <v>3</v>
      </c>
      <c r="AC404">
        <v>3</v>
      </c>
      <c r="AF404">
        <v>1</v>
      </c>
      <c r="AJ404">
        <v>6</v>
      </c>
      <c r="AK404">
        <v>3</v>
      </c>
    </row>
    <row r="405" spans="1:29" ht="12.75">
      <c r="A405" t="s">
        <v>299</v>
      </c>
      <c r="B405" t="s">
        <v>282</v>
      </c>
      <c r="C405" t="s">
        <v>55</v>
      </c>
      <c r="D405">
        <v>3000000</v>
      </c>
      <c r="E405">
        <f t="shared" si="6"/>
        <v>43</v>
      </c>
      <c r="F405">
        <v>3</v>
      </c>
      <c r="G405">
        <v>1</v>
      </c>
      <c r="K405">
        <v>12</v>
      </c>
      <c r="L405">
        <v>1</v>
      </c>
      <c r="M405">
        <v>7</v>
      </c>
      <c r="W405" s="27"/>
      <c r="Y405">
        <v>3</v>
      </c>
      <c r="Z405">
        <v>4</v>
      </c>
      <c r="AA405">
        <v>3</v>
      </c>
      <c r="AB405">
        <v>6</v>
      </c>
      <c r="AC405">
        <v>3</v>
      </c>
    </row>
    <row r="406" spans="1:38" ht="12.75">
      <c r="A406" t="s">
        <v>300</v>
      </c>
      <c r="B406" t="s">
        <v>282</v>
      </c>
      <c r="C406" t="s">
        <v>55</v>
      </c>
      <c r="D406">
        <v>500000</v>
      </c>
      <c r="E406">
        <f t="shared" si="6"/>
        <v>14</v>
      </c>
      <c r="W406" s="27"/>
      <c r="Y406">
        <v>6</v>
      </c>
      <c r="Z406">
        <v>1</v>
      </c>
      <c r="AB406">
        <v>3</v>
      </c>
      <c r="AE406">
        <v>3</v>
      </c>
      <c r="AF406">
        <v>1</v>
      </c>
      <c r="AH406">
        <v>1</v>
      </c>
      <c r="AL406">
        <v>-1</v>
      </c>
    </row>
    <row r="407" spans="1:38" ht="12.75">
      <c r="A407" t="s">
        <v>301</v>
      </c>
      <c r="B407" t="s">
        <v>282</v>
      </c>
      <c r="C407" t="s">
        <v>55</v>
      </c>
      <c r="D407">
        <v>300000</v>
      </c>
      <c r="E407">
        <f t="shared" si="6"/>
        <v>66</v>
      </c>
      <c r="G407">
        <v>1</v>
      </c>
      <c r="I407">
        <v>6</v>
      </c>
      <c r="K407">
        <v>8</v>
      </c>
      <c r="L407">
        <v>1</v>
      </c>
      <c r="M407">
        <v>3</v>
      </c>
      <c r="P407">
        <v>2</v>
      </c>
      <c r="Q407">
        <v>5</v>
      </c>
      <c r="S407">
        <v>3</v>
      </c>
      <c r="T407">
        <v>5</v>
      </c>
      <c r="U407">
        <v>4</v>
      </c>
      <c r="V407">
        <v>1</v>
      </c>
      <c r="W407" s="27"/>
      <c r="Y407">
        <v>5</v>
      </c>
      <c r="Z407">
        <v>1</v>
      </c>
      <c r="AB407">
        <v>3</v>
      </c>
      <c r="AC407">
        <v>5</v>
      </c>
      <c r="AE407">
        <v>3</v>
      </c>
      <c r="AF407">
        <v>1</v>
      </c>
      <c r="AG407">
        <v>-1</v>
      </c>
      <c r="AJ407">
        <v>5</v>
      </c>
      <c r="AK407">
        <v>3</v>
      </c>
      <c r="AL407">
        <v>2</v>
      </c>
    </row>
    <row r="408" spans="1:23" ht="12.75">
      <c r="A408" t="s">
        <v>454</v>
      </c>
      <c r="B408" t="s">
        <v>282</v>
      </c>
      <c r="C408" t="s">
        <v>55</v>
      </c>
      <c r="D408">
        <v>700000</v>
      </c>
      <c r="E408">
        <f t="shared" si="6"/>
        <v>4</v>
      </c>
      <c r="M408">
        <v>1</v>
      </c>
      <c r="O408">
        <v>3</v>
      </c>
      <c r="W408" s="27"/>
    </row>
    <row r="409" spans="1:37" ht="12.75">
      <c r="A409" t="s">
        <v>302</v>
      </c>
      <c r="B409" t="s">
        <v>282</v>
      </c>
      <c r="C409" t="s">
        <v>55</v>
      </c>
      <c r="D409">
        <v>5000000</v>
      </c>
      <c r="E409">
        <f t="shared" si="6"/>
        <v>117</v>
      </c>
      <c r="F409">
        <v>6</v>
      </c>
      <c r="G409">
        <v>1</v>
      </c>
      <c r="I409">
        <v>15</v>
      </c>
      <c r="K409">
        <v>12</v>
      </c>
      <c r="M409">
        <v>12</v>
      </c>
      <c r="P409">
        <v>4</v>
      </c>
      <c r="S409">
        <v>8</v>
      </c>
      <c r="T409">
        <v>6</v>
      </c>
      <c r="U409">
        <v>3</v>
      </c>
      <c r="V409">
        <v>1</v>
      </c>
      <c r="W409" s="27"/>
      <c r="Y409">
        <v>10</v>
      </c>
      <c r="Z409">
        <v>3</v>
      </c>
      <c r="AB409">
        <v>8</v>
      </c>
      <c r="AC409">
        <v>5</v>
      </c>
      <c r="AE409">
        <v>3</v>
      </c>
      <c r="AF409">
        <v>3</v>
      </c>
      <c r="AH409">
        <v>5</v>
      </c>
      <c r="AJ409">
        <v>3</v>
      </c>
      <c r="AK409">
        <v>9</v>
      </c>
    </row>
    <row r="410" spans="1:33" ht="12.75">
      <c r="A410" t="s">
        <v>484</v>
      </c>
      <c r="B410" t="s">
        <v>282</v>
      </c>
      <c r="C410" t="s">
        <v>55</v>
      </c>
      <c r="D410">
        <v>250000</v>
      </c>
      <c r="E410">
        <f t="shared" si="6"/>
        <v>20</v>
      </c>
      <c r="W410" s="27"/>
      <c r="Y410">
        <v>5</v>
      </c>
      <c r="AB410">
        <v>7</v>
      </c>
      <c r="AC410">
        <v>3</v>
      </c>
      <c r="AE410">
        <v>2</v>
      </c>
      <c r="AG410">
        <v>3</v>
      </c>
    </row>
    <row r="411" spans="1:27" ht="12.75">
      <c r="A411" t="s">
        <v>62</v>
      </c>
      <c r="B411" t="s">
        <v>303</v>
      </c>
      <c r="C411" t="s">
        <v>37</v>
      </c>
      <c r="D411">
        <v>1000000</v>
      </c>
      <c r="E411">
        <f t="shared" si="6"/>
        <v>26</v>
      </c>
      <c r="I411">
        <v>4</v>
      </c>
      <c r="J411">
        <v>1</v>
      </c>
      <c r="N411">
        <v>3</v>
      </c>
      <c r="P411">
        <v>1</v>
      </c>
      <c r="Q411">
        <v>6</v>
      </c>
      <c r="R411">
        <v>2</v>
      </c>
      <c r="U411">
        <v>-1</v>
      </c>
      <c r="W411" s="27">
        <v>3</v>
      </c>
      <c r="Z411">
        <v>4</v>
      </c>
      <c r="AA411">
        <v>3</v>
      </c>
    </row>
    <row r="412" spans="1:37" ht="12.75">
      <c r="A412" t="s">
        <v>213</v>
      </c>
      <c r="B412" t="s">
        <v>303</v>
      </c>
      <c r="C412" t="s">
        <v>37</v>
      </c>
      <c r="D412">
        <v>500000</v>
      </c>
      <c r="E412">
        <f t="shared" si="6"/>
        <v>65</v>
      </c>
      <c r="F412">
        <v>-1</v>
      </c>
      <c r="G412">
        <v>4</v>
      </c>
      <c r="I412">
        <v>4</v>
      </c>
      <c r="J412">
        <v>1</v>
      </c>
      <c r="K412">
        <v>3</v>
      </c>
      <c r="M412">
        <v>-1</v>
      </c>
      <c r="N412">
        <v>3</v>
      </c>
      <c r="Q412">
        <v>7</v>
      </c>
      <c r="R412">
        <v>-1</v>
      </c>
      <c r="U412">
        <v>4</v>
      </c>
      <c r="W412" s="27">
        <v>3</v>
      </c>
      <c r="Y412">
        <v>4</v>
      </c>
      <c r="Z412">
        <v>4</v>
      </c>
      <c r="AA412">
        <v>3</v>
      </c>
      <c r="AB412">
        <v>4</v>
      </c>
      <c r="AC412">
        <v>6</v>
      </c>
      <c r="AF412">
        <v>4</v>
      </c>
      <c r="AH412">
        <v>3</v>
      </c>
      <c r="AI412">
        <v>4</v>
      </c>
      <c r="AJ412">
        <v>3</v>
      </c>
      <c r="AK412">
        <v>4</v>
      </c>
    </row>
    <row r="413" spans="1:37" ht="12.75">
      <c r="A413" t="s">
        <v>306</v>
      </c>
      <c r="B413" t="s">
        <v>303</v>
      </c>
      <c r="C413" t="s">
        <v>37</v>
      </c>
      <c r="D413">
        <v>1500000</v>
      </c>
      <c r="E413">
        <f t="shared" si="6"/>
        <v>71</v>
      </c>
      <c r="G413">
        <v>8</v>
      </c>
      <c r="I413">
        <v>1</v>
      </c>
      <c r="J413">
        <v>1</v>
      </c>
      <c r="K413">
        <v>3</v>
      </c>
      <c r="N413">
        <v>3</v>
      </c>
      <c r="O413">
        <v>1</v>
      </c>
      <c r="P413">
        <v>1</v>
      </c>
      <c r="W413" s="27">
        <v>3</v>
      </c>
      <c r="Y413">
        <v>4</v>
      </c>
      <c r="Z413">
        <v>4</v>
      </c>
      <c r="AA413">
        <v>3</v>
      </c>
      <c r="AB413">
        <v>6</v>
      </c>
      <c r="AC413">
        <v>12</v>
      </c>
      <c r="AE413">
        <v>1</v>
      </c>
      <c r="AF413">
        <v>7</v>
      </c>
      <c r="AH413">
        <v>2</v>
      </c>
      <c r="AI413">
        <v>4</v>
      </c>
      <c r="AJ413">
        <v>3</v>
      </c>
      <c r="AK413">
        <v>4</v>
      </c>
    </row>
    <row r="414" spans="1:23" ht="12.75">
      <c r="A414" t="s">
        <v>307</v>
      </c>
      <c r="B414" t="s">
        <v>303</v>
      </c>
      <c r="C414" t="s">
        <v>37</v>
      </c>
      <c r="D414">
        <v>500000</v>
      </c>
      <c r="E414">
        <f t="shared" si="6"/>
        <v>4</v>
      </c>
      <c r="O414">
        <v>1</v>
      </c>
      <c r="S414">
        <v>-1</v>
      </c>
      <c r="U414">
        <v>4</v>
      </c>
      <c r="W414" s="27"/>
    </row>
    <row r="415" spans="1:37" ht="12.75">
      <c r="A415" t="s">
        <v>308</v>
      </c>
      <c r="B415" t="s">
        <v>303</v>
      </c>
      <c r="C415" t="s">
        <v>37</v>
      </c>
      <c r="D415">
        <v>500000</v>
      </c>
      <c r="E415">
        <f t="shared" si="6"/>
        <v>78</v>
      </c>
      <c r="G415">
        <v>4</v>
      </c>
      <c r="I415">
        <v>6</v>
      </c>
      <c r="J415">
        <v>1</v>
      </c>
      <c r="K415">
        <v>1</v>
      </c>
      <c r="N415">
        <v>5</v>
      </c>
      <c r="O415">
        <v>1</v>
      </c>
      <c r="P415">
        <v>1</v>
      </c>
      <c r="Q415">
        <v>7</v>
      </c>
      <c r="T415">
        <v>2</v>
      </c>
      <c r="U415">
        <v>4</v>
      </c>
      <c r="W415" s="27">
        <v>3</v>
      </c>
      <c r="Y415">
        <v>4</v>
      </c>
      <c r="Z415">
        <v>4</v>
      </c>
      <c r="AA415">
        <v>3</v>
      </c>
      <c r="AB415">
        <v>4</v>
      </c>
      <c r="AC415">
        <v>6</v>
      </c>
      <c r="AE415">
        <v>1</v>
      </c>
      <c r="AF415">
        <v>7</v>
      </c>
      <c r="AH415">
        <v>3</v>
      </c>
      <c r="AI415">
        <v>4</v>
      </c>
      <c r="AJ415">
        <v>3</v>
      </c>
      <c r="AK415">
        <v>4</v>
      </c>
    </row>
    <row r="416" spans="1:23" ht="12.75">
      <c r="A416" t="s">
        <v>316</v>
      </c>
      <c r="B416" t="s">
        <v>303</v>
      </c>
      <c r="C416" t="s">
        <v>37</v>
      </c>
      <c r="D416">
        <v>500000</v>
      </c>
      <c r="E416">
        <f t="shared" si="6"/>
        <v>0</v>
      </c>
      <c r="W416" s="27"/>
    </row>
    <row r="417" spans="1:39" ht="12.75">
      <c r="A417" t="s">
        <v>309</v>
      </c>
      <c r="B417" t="s">
        <v>303</v>
      </c>
      <c r="C417" t="s">
        <v>44</v>
      </c>
      <c r="D417">
        <v>1000000</v>
      </c>
      <c r="E417">
        <f t="shared" si="6"/>
        <v>96</v>
      </c>
      <c r="G417">
        <v>6</v>
      </c>
      <c r="I417">
        <v>4</v>
      </c>
      <c r="J417">
        <v>1</v>
      </c>
      <c r="K417">
        <v>2</v>
      </c>
      <c r="N417">
        <v>3</v>
      </c>
      <c r="O417">
        <v>1</v>
      </c>
      <c r="P417">
        <v>1</v>
      </c>
      <c r="Q417">
        <v>9</v>
      </c>
      <c r="U417">
        <v>6</v>
      </c>
      <c r="W417" s="27">
        <v>3</v>
      </c>
      <c r="Y417">
        <v>6</v>
      </c>
      <c r="Z417">
        <v>6</v>
      </c>
      <c r="AA417">
        <v>3</v>
      </c>
      <c r="AB417">
        <v>6</v>
      </c>
      <c r="AC417">
        <v>9</v>
      </c>
      <c r="AE417">
        <v>1</v>
      </c>
      <c r="AF417">
        <v>9</v>
      </c>
      <c r="AH417">
        <v>3</v>
      </c>
      <c r="AI417">
        <v>8</v>
      </c>
      <c r="AJ417">
        <v>3</v>
      </c>
      <c r="AK417">
        <v>6</v>
      </c>
      <c r="AM417">
        <f>SUM(E411:E432)</f>
        <v>1192</v>
      </c>
    </row>
    <row r="418" spans="1:23" ht="12.75">
      <c r="A418" t="s">
        <v>310</v>
      </c>
      <c r="B418" t="s">
        <v>303</v>
      </c>
      <c r="C418" t="s">
        <v>44</v>
      </c>
      <c r="D418">
        <v>500000</v>
      </c>
      <c r="E418">
        <f t="shared" si="6"/>
        <v>0</v>
      </c>
      <c r="W418" s="27"/>
    </row>
    <row r="419" spans="1:37" ht="12.75">
      <c r="A419" t="s">
        <v>311</v>
      </c>
      <c r="B419" t="s">
        <v>303</v>
      </c>
      <c r="C419" t="s">
        <v>47</v>
      </c>
      <c r="D419">
        <v>1000000</v>
      </c>
      <c r="E419">
        <f t="shared" si="6"/>
        <v>82</v>
      </c>
      <c r="G419">
        <v>3</v>
      </c>
      <c r="I419">
        <v>8</v>
      </c>
      <c r="J419">
        <v>1</v>
      </c>
      <c r="K419">
        <v>3</v>
      </c>
      <c r="M419">
        <v>3</v>
      </c>
      <c r="N419">
        <v>3</v>
      </c>
      <c r="O419">
        <v>1</v>
      </c>
      <c r="P419">
        <v>2</v>
      </c>
      <c r="Q419">
        <v>6</v>
      </c>
      <c r="U419">
        <v>5</v>
      </c>
      <c r="W419" s="27">
        <v>3</v>
      </c>
      <c r="Y419">
        <v>3</v>
      </c>
      <c r="Z419">
        <v>3</v>
      </c>
      <c r="AA419">
        <v>3</v>
      </c>
      <c r="AB419">
        <v>3</v>
      </c>
      <c r="AC419">
        <v>13</v>
      </c>
      <c r="AE419">
        <v>1</v>
      </c>
      <c r="AF419">
        <v>6</v>
      </c>
      <c r="AH419">
        <v>3</v>
      </c>
      <c r="AI419">
        <v>3</v>
      </c>
      <c r="AJ419">
        <v>3</v>
      </c>
      <c r="AK419">
        <v>3</v>
      </c>
    </row>
    <row r="420" spans="1:37" ht="12.75">
      <c r="A420" t="s">
        <v>305</v>
      </c>
      <c r="B420" t="s">
        <v>303</v>
      </c>
      <c r="C420" t="s">
        <v>47</v>
      </c>
      <c r="D420">
        <v>1000000</v>
      </c>
      <c r="E420">
        <f t="shared" si="6"/>
        <v>82</v>
      </c>
      <c r="G420">
        <v>2</v>
      </c>
      <c r="I420">
        <v>6</v>
      </c>
      <c r="K420">
        <v>3</v>
      </c>
      <c r="N420">
        <v>5</v>
      </c>
      <c r="P420">
        <v>1</v>
      </c>
      <c r="Q420">
        <v>5</v>
      </c>
      <c r="T420">
        <v>4</v>
      </c>
      <c r="U420">
        <v>3</v>
      </c>
      <c r="W420" s="27">
        <v>7</v>
      </c>
      <c r="Y420">
        <v>4</v>
      </c>
      <c r="AA420">
        <v>3</v>
      </c>
      <c r="AB420">
        <v>3</v>
      </c>
      <c r="AC420">
        <v>8</v>
      </c>
      <c r="AE420">
        <v>1</v>
      </c>
      <c r="AF420">
        <v>12</v>
      </c>
      <c r="AH420">
        <v>3</v>
      </c>
      <c r="AI420">
        <v>2</v>
      </c>
      <c r="AJ420">
        <v>3</v>
      </c>
      <c r="AK420">
        <v>7</v>
      </c>
    </row>
    <row r="421" spans="1:38" ht="12.75">
      <c r="A421" t="s">
        <v>343</v>
      </c>
      <c r="B421" t="s">
        <v>303</v>
      </c>
      <c r="C421" t="s">
        <v>47</v>
      </c>
      <c r="D421">
        <v>700000</v>
      </c>
      <c r="E421">
        <f t="shared" si="6"/>
        <v>113</v>
      </c>
      <c r="G421">
        <v>3</v>
      </c>
      <c r="I421">
        <v>8</v>
      </c>
      <c r="J421">
        <v>2</v>
      </c>
      <c r="K421">
        <v>11</v>
      </c>
      <c r="N421">
        <v>13</v>
      </c>
      <c r="O421">
        <v>1</v>
      </c>
      <c r="P421">
        <v>1</v>
      </c>
      <c r="Q421">
        <v>6</v>
      </c>
      <c r="U421">
        <v>7</v>
      </c>
      <c r="W421" s="27">
        <v>3</v>
      </c>
      <c r="Y421">
        <v>7</v>
      </c>
      <c r="AA421">
        <v>7</v>
      </c>
      <c r="AB421">
        <v>7</v>
      </c>
      <c r="AC421">
        <v>6</v>
      </c>
      <c r="AE421">
        <v>2</v>
      </c>
      <c r="AF421">
        <v>3</v>
      </c>
      <c r="AH421">
        <v>5</v>
      </c>
      <c r="AI421">
        <v>9</v>
      </c>
      <c r="AJ421">
        <v>7</v>
      </c>
      <c r="AK421">
        <v>3</v>
      </c>
      <c r="AL421">
        <v>2</v>
      </c>
    </row>
    <row r="422" spans="1:37" ht="12.75">
      <c r="A422" t="s">
        <v>315</v>
      </c>
      <c r="B422" t="s">
        <v>303</v>
      </c>
      <c r="C422" t="s">
        <v>47</v>
      </c>
      <c r="D422">
        <v>700000</v>
      </c>
      <c r="E422">
        <f t="shared" si="6"/>
        <v>45</v>
      </c>
      <c r="G422">
        <v>3</v>
      </c>
      <c r="I422">
        <v>4</v>
      </c>
      <c r="J422">
        <v>-4</v>
      </c>
      <c r="K422">
        <v>1</v>
      </c>
      <c r="M422">
        <v>4</v>
      </c>
      <c r="N422">
        <v>2</v>
      </c>
      <c r="O422">
        <v>1</v>
      </c>
      <c r="Q422">
        <v>3</v>
      </c>
      <c r="W422" s="27"/>
      <c r="Y422">
        <v>3</v>
      </c>
      <c r="Z422">
        <v>3</v>
      </c>
      <c r="AA422">
        <v>3</v>
      </c>
      <c r="AB422">
        <v>3</v>
      </c>
      <c r="AC422">
        <v>3</v>
      </c>
      <c r="AE422">
        <v>1</v>
      </c>
      <c r="AF422">
        <v>6</v>
      </c>
      <c r="AH422">
        <v>3</v>
      </c>
      <c r="AI422">
        <v>3</v>
      </c>
      <c r="AK422">
        <v>3</v>
      </c>
    </row>
    <row r="423" spans="1:36" ht="12.75">
      <c r="A423" t="s">
        <v>112</v>
      </c>
      <c r="B423" t="s">
        <v>303</v>
      </c>
      <c r="C423" t="s">
        <v>47</v>
      </c>
      <c r="D423">
        <v>1000000</v>
      </c>
      <c r="E423">
        <f t="shared" si="6"/>
        <v>68</v>
      </c>
      <c r="G423">
        <v>5</v>
      </c>
      <c r="I423">
        <v>4</v>
      </c>
      <c r="J423">
        <v>1</v>
      </c>
      <c r="K423">
        <v>3</v>
      </c>
      <c r="M423">
        <v>-1</v>
      </c>
      <c r="N423">
        <v>7</v>
      </c>
      <c r="O423">
        <v>3</v>
      </c>
      <c r="P423">
        <v>1</v>
      </c>
      <c r="Q423">
        <v>5</v>
      </c>
      <c r="T423">
        <v>-1</v>
      </c>
      <c r="U423">
        <v>3</v>
      </c>
      <c r="W423" s="27">
        <v>7</v>
      </c>
      <c r="Z423">
        <v>3</v>
      </c>
      <c r="AB423">
        <v>3</v>
      </c>
      <c r="AC423">
        <v>3</v>
      </c>
      <c r="AE423">
        <v>1</v>
      </c>
      <c r="AF423">
        <v>6</v>
      </c>
      <c r="AH423">
        <v>5</v>
      </c>
      <c r="AI423">
        <v>3</v>
      </c>
      <c r="AJ423">
        <v>7</v>
      </c>
    </row>
    <row r="424" spans="1:37" ht="12.75">
      <c r="A424" t="s">
        <v>65</v>
      </c>
      <c r="B424" t="s">
        <v>303</v>
      </c>
      <c r="C424" t="s">
        <v>47</v>
      </c>
      <c r="D424">
        <v>500000</v>
      </c>
      <c r="E424">
        <f t="shared" si="6"/>
        <v>39</v>
      </c>
      <c r="F424">
        <v>-1</v>
      </c>
      <c r="W424" s="27">
        <v>3</v>
      </c>
      <c r="Y424">
        <v>3</v>
      </c>
      <c r="Z424">
        <v>3</v>
      </c>
      <c r="AA424">
        <v>7</v>
      </c>
      <c r="AB424">
        <v>3</v>
      </c>
      <c r="AC424">
        <v>5</v>
      </c>
      <c r="AE424">
        <v>1</v>
      </c>
      <c r="AF424">
        <v>2</v>
      </c>
      <c r="AH424">
        <v>3</v>
      </c>
      <c r="AI424">
        <v>4</v>
      </c>
      <c r="AJ424">
        <v>3</v>
      </c>
      <c r="AK424">
        <v>3</v>
      </c>
    </row>
    <row r="425" spans="1:37" ht="12.75">
      <c r="A425" t="s">
        <v>455</v>
      </c>
      <c r="B425" t="s">
        <v>303</v>
      </c>
      <c r="C425" t="s">
        <v>55</v>
      </c>
      <c r="D425">
        <v>500000</v>
      </c>
      <c r="E425">
        <f t="shared" si="6"/>
        <v>77</v>
      </c>
      <c r="I425">
        <v>3</v>
      </c>
      <c r="J425">
        <v>4</v>
      </c>
      <c r="K425">
        <v>3</v>
      </c>
      <c r="N425">
        <v>3</v>
      </c>
      <c r="O425">
        <v>4</v>
      </c>
      <c r="P425">
        <v>-1</v>
      </c>
      <c r="Q425">
        <v>3</v>
      </c>
      <c r="U425">
        <v>3</v>
      </c>
      <c r="W425" s="27">
        <v>3</v>
      </c>
      <c r="Y425">
        <v>3</v>
      </c>
      <c r="Z425">
        <v>5</v>
      </c>
      <c r="AA425">
        <v>7</v>
      </c>
      <c r="AB425">
        <v>4</v>
      </c>
      <c r="AC425">
        <v>8</v>
      </c>
      <c r="AE425">
        <v>3</v>
      </c>
      <c r="AF425">
        <v>9</v>
      </c>
      <c r="AI425">
        <v>5</v>
      </c>
      <c r="AJ425">
        <v>5</v>
      </c>
      <c r="AK425">
        <v>3</v>
      </c>
    </row>
    <row r="426" spans="1:37" ht="12.75">
      <c r="A426" t="s">
        <v>82</v>
      </c>
      <c r="B426" t="s">
        <v>303</v>
      </c>
      <c r="C426" t="s">
        <v>55</v>
      </c>
      <c r="D426">
        <v>1000000</v>
      </c>
      <c r="E426">
        <f t="shared" si="6"/>
        <v>116</v>
      </c>
      <c r="I426">
        <v>4</v>
      </c>
      <c r="J426">
        <v>1</v>
      </c>
      <c r="K426">
        <v>7</v>
      </c>
      <c r="P426">
        <v>4</v>
      </c>
      <c r="Q426">
        <v>20</v>
      </c>
      <c r="R426">
        <v>3</v>
      </c>
      <c r="T426">
        <v>3</v>
      </c>
      <c r="U426">
        <v>3</v>
      </c>
      <c r="W426" s="27">
        <v>7</v>
      </c>
      <c r="Y426">
        <v>6</v>
      </c>
      <c r="Z426">
        <v>6</v>
      </c>
      <c r="AA426">
        <v>6</v>
      </c>
      <c r="AB426">
        <v>3</v>
      </c>
      <c r="AC426">
        <v>9</v>
      </c>
      <c r="AE426">
        <v>4</v>
      </c>
      <c r="AF426">
        <v>9</v>
      </c>
      <c r="AH426">
        <v>6</v>
      </c>
      <c r="AI426">
        <v>6</v>
      </c>
      <c r="AJ426">
        <v>6</v>
      </c>
      <c r="AK426">
        <v>3</v>
      </c>
    </row>
    <row r="427" spans="1:38" ht="12.75">
      <c r="A427" t="s">
        <v>312</v>
      </c>
      <c r="B427" t="s">
        <v>303</v>
      </c>
      <c r="C427" t="s">
        <v>55</v>
      </c>
      <c r="D427">
        <v>1000000</v>
      </c>
      <c r="E427">
        <f t="shared" si="6"/>
        <v>90</v>
      </c>
      <c r="G427">
        <v>3</v>
      </c>
      <c r="I427">
        <v>4</v>
      </c>
      <c r="K427">
        <v>5</v>
      </c>
      <c r="N427">
        <v>6</v>
      </c>
      <c r="P427">
        <v>1</v>
      </c>
      <c r="Q427">
        <v>10</v>
      </c>
      <c r="U427">
        <v>3</v>
      </c>
      <c r="W427" s="27">
        <v>6</v>
      </c>
      <c r="Y427">
        <v>3</v>
      </c>
      <c r="Z427">
        <v>2</v>
      </c>
      <c r="AA427">
        <v>3</v>
      </c>
      <c r="AB427">
        <v>3</v>
      </c>
      <c r="AC427">
        <v>11</v>
      </c>
      <c r="AE427">
        <v>4</v>
      </c>
      <c r="AF427">
        <v>6</v>
      </c>
      <c r="AH427">
        <v>3</v>
      </c>
      <c r="AI427">
        <v>6</v>
      </c>
      <c r="AJ427">
        <v>5</v>
      </c>
      <c r="AK427">
        <v>3</v>
      </c>
      <c r="AL427">
        <v>3</v>
      </c>
    </row>
    <row r="428" spans="1:23" ht="12.75">
      <c r="A428" t="s">
        <v>317</v>
      </c>
      <c r="B428" t="s">
        <v>303</v>
      </c>
      <c r="C428" t="s">
        <v>55</v>
      </c>
      <c r="D428">
        <v>700000</v>
      </c>
      <c r="E428">
        <f t="shared" si="6"/>
        <v>30</v>
      </c>
      <c r="G428">
        <v>3</v>
      </c>
      <c r="I428">
        <v>10</v>
      </c>
      <c r="J428">
        <v>1</v>
      </c>
      <c r="K428">
        <v>6</v>
      </c>
      <c r="L428">
        <v>3</v>
      </c>
      <c r="N428">
        <v>5</v>
      </c>
      <c r="O428">
        <v>1</v>
      </c>
      <c r="P428">
        <v>1</v>
      </c>
      <c r="R428" s="24" t="s">
        <v>461</v>
      </c>
      <c r="W428" s="27"/>
    </row>
    <row r="429" spans="1:23" ht="12.75">
      <c r="A429" t="s">
        <v>314</v>
      </c>
      <c r="B429" t="s">
        <v>303</v>
      </c>
      <c r="C429" t="s">
        <v>55</v>
      </c>
      <c r="D429">
        <v>500000</v>
      </c>
      <c r="E429">
        <f t="shared" si="6"/>
        <v>16</v>
      </c>
      <c r="G429">
        <v>3</v>
      </c>
      <c r="I429">
        <v>3</v>
      </c>
      <c r="J429">
        <v>1</v>
      </c>
      <c r="K429">
        <v>6</v>
      </c>
      <c r="N429">
        <v>3</v>
      </c>
      <c r="O429">
        <v>1</v>
      </c>
      <c r="S429">
        <v>-1</v>
      </c>
      <c r="W429" s="27"/>
    </row>
    <row r="430" spans="1:23" ht="12.75">
      <c r="A430" t="s">
        <v>319</v>
      </c>
      <c r="B430" t="s">
        <v>303</v>
      </c>
      <c r="C430" t="s">
        <v>55</v>
      </c>
      <c r="D430">
        <v>500000</v>
      </c>
      <c r="E430">
        <f t="shared" si="6"/>
        <v>4</v>
      </c>
      <c r="O430">
        <v>1</v>
      </c>
      <c r="Q430">
        <v>3</v>
      </c>
      <c r="W430" s="27"/>
    </row>
    <row r="431" spans="1:37" ht="12.75">
      <c r="A431" t="s">
        <v>320</v>
      </c>
      <c r="B431" t="s">
        <v>303</v>
      </c>
      <c r="C431" t="s">
        <v>55</v>
      </c>
      <c r="D431">
        <v>500000</v>
      </c>
      <c r="E431">
        <f t="shared" si="6"/>
        <v>29</v>
      </c>
      <c r="T431">
        <v>3</v>
      </c>
      <c r="U431">
        <v>3</v>
      </c>
      <c r="W431" s="27"/>
      <c r="Z431">
        <v>2</v>
      </c>
      <c r="AA431">
        <v>5</v>
      </c>
      <c r="AC431">
        <v>6</v>
      </c>
      <c r="AE431">
        <v>1</v>
      </c>
      <c r="AJ431">
        <v>3</v>
      </c>
      <c r="AK431">
        <v>6</v>
      </c>
    </row>
    <row r="432" spans="1:35" ht="12.75">
      <c r="A432" t="s">
        <v>113</v>
      </c>
      <c r="B432" t="s">
        <v>303</v>
      </c>
      <c r="C432" t="s">
        <v>55</v>
      </c>
      <c r="D432">
        <v>700000</v>
      </c>
      <c r="E432">
        <f t="shared" si="6"/>
        <v>61</v>
      </c>
      <c r="G432">
        <v>3</v>
      </c>
      <c r="I432">
        <v>7</v>
      </c>
      <c r="K432">
        <v>3</v>
      </c>
      <c r="P432">
        <v>1</v>
      </c>
      <c r="Q432">
        <v>9</v>
      </c>
      <c r="W432" s="27">
        <v>3</v>
      </c>
      <c r="Y432">
        <v>5</v>
      </c>
      <c r="AB432">
        <v>6</v>
      </c>
      <c r="AF432">
        <v>9</v>
      </c>
      <c r="AH432">
        <v>9</v>
      </c>
      <c r="AI432">
        <v>6</v>
      </c>
    </row>
    <row r="433" spans="2:3" ht="12.75">
      <c r="B433" s="20"/>
      <c r="C433" s="20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</sheetData>
  <printOptions gridLines="1"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1" r:id="rId1"/>
  <headerFooter alignWithMargins="0">
    <oddHeader>&amp;C&amp;"Times New Roman,Vet Cursief\&amp;20&amp;A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73"/>
  <sheetViews>
    <sheetView zoomScale="75" zoomScaleNormal="75" workbookViewId="0" topLeftCell="A1">
      <pane xSplit="5" ySplit="4" topLeftCell="U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15" sqref="F15"/>
    </sheetView>
  </sheetViews>
  <sheetFormatPr defaultColWidth="9.140625" defaultRowHeight="12.75"/>
  <cols>
    <col min="1" max="1" width="20.57421875" style="0" customWidth="1"/>
    <col min="2" max="2" width="13.7109375" style="0" bestFit="1" customWidth="1"/>
    <col min="3" max="3" width="7.00390625" style="0" customWidth="1"/>
    <col min="4" max="4" width="8.57421875" style="0" customWidth="1"/>
    <col min="5" max="5" width="6.00390625" style="0" customWidth="1"/>
    <col min="6" max="6" width="4.8515625" style="0" customWidth="1"/>
    <col min="7" max="14" width="4.421875" style="0" customWidth="1"/>
    <col min="15" max="35" width="5.421875" style="0" customWidth="1"/>
    <col min="36" max="38" width="5.421875" style="0" bestFit="1" customWidth="1"/>
  </cols>
  <sheetData>
    <row r="1" spans="1:35" s="7" customFormat="1" ht="12.75">
      <c r="A1" s="8" t="s">
        <v>4</v>
      </c>
      <c r="B1" s="6">
        <f>SUM(F36:AL36)</f>
        <v>852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29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7" customFormat="1" ht="12.75">
      <c r="A2" s="9" t="s">
        <v>321</v>
      </c>
      <c r="B2" s="13">
        <v>48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7" customFormat="1" ht="12.75">
      <c r="A3" s="10" t="s">
        <v>322</v>
      </c>
      <c r="B3" s="14">
        <f>SUM(D5:D69)</f>
        <v>21000000</v>
      </c>
      <c r="C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8" s="1" customFormat="1" ht="25.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323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30" t="s">
        <v>22</v>
      </c>
      <c r="X4" s="4" t="s">
        <v>23</v>
      </c>
      <c r="Y4" s="4" t="s">
        <v>24</v>
      </c>
      <c r="Z4" s="4" t="s">
        <v>25</v>
      </c>
      <c r="AA4" s="4" t="s">
        <v>26</v>
      </c>
      <c r="AB4" s="4" t="s">
        <v>27</v>
      </c>
      <c r="AC4" s="4" t="s">
        <v>28</v>
      </c>
      <c r="AD4" s="4" t="s">
        <v>29</v>
      </c>
      <c r="AE4" s="4" t="s">
        <v>30</v>
      </c>
      <c r="AF4" s="4" t="s">
        <v>31</v>
      </c>
      <c r="AG4" s="4" t="s">
        <v>32</v>
      </c>
      <c r="AH4" s="4" t="s">
        <v>33</v>
      </c>
      <c r="AI4" s="4" t="s">
        <v>34</v>
      </c>
      <c r="AJ4" s="4" t="s">
        <v>495</v>
      </c>
      <c r="AK4" s="4" t="s">
        <v>496</v>
      </c>
      <c r="AL4" s="4" t="s">
        <v>497</v>
      </c>
    </row>
    <row r="5" spans="1:38" s="7" customFormat="1" ht="12.75">
      <c r="A5" t="s">
        <v>40</v>
      </c>
      <c r="B5" t="s">
        <v>36</v>
      </c>
      <c r="C5" t="s">
        <v>37</v>
      </c>
      <c r="D5">
        <v>3000000</v>
      </c>
      <c r="E5" s="16">
        <f>SUM(F5:AI5)</f>
        <v>49</v>
      </c>
      <c r="F5" s="6">
        <f>'Totaal overzicht'!F6</f>
        <v>4</v>
      </c>
      <c r="G5" s="6">
        <f>'Totaal overzicht'!G6</f>
        <v>3</v>
      </c>
      <c r="H5" s="6">
        <f>'Totaal overzicht'!H6</f>
        <v>0</v>
      </c>
      <c r="I5" s="6">
        <f>'Totaal overzicht'!I6</f>
        <v>9</v>
      </c>
      <c r="J5" s="6">
        <f>'Totaal overzicht'!J6</f>
        <v>1</v>
      </c>
      <c r="K5" s="6">
        <f>'Totaal overzicht'!K6</f>
        <v>4</v>
      </c>
      <c r="L5" s="6">
        <f>'Totaal overzicht'!L6</f>
        <v>0</v>
      </c>
      <c r="M5" s="6">
        <f>'Totaal overzicht'!M6</f>
        <v>4</v>
      </c>
      <c r="N5" s="6">
        <f>'Totaal overzicht'!N6</f>
        <v>4</v>
      </c>
      <c r="O5" s="6">
        <f>'Totaal overzicht'!O6</f>
        <v>4</v>
      </c>
      <c r="P5" s="6">
        <f>'Totaal overzicht'!P6</f>
        <v>0</v>
      </c>
      <c r="Q5" s="6">
        <f>'Totaal overzicht'!Q6</f>
        <v>1</v>
      </c>
      <c r="R5" s="6">
        <f>'Totaal overzicht'!R6</f>
        <v>0</v>
      </c>
      <c r="S5" s="6">
        <f>'Totaal overzicht'!S6</f>
        <v>0</v>
      </c>
      <c r="T5" s="6"/>
      <c r="U5" s="6">
        <f>'Totaal overzicht'!U6</f>
        <v>2</v>
      </c>
      <c r="V5" s="6">
        <f>'Totaal overzicht'!V6</f>
        <v>1</v>
      </c>
      <c r="W5" s="29">
        <f>'Totaal overzicht'!W6</f>
        <v>0</v>
      </c>
      <c r="X5" s="6">
        <f>'Totaal overzicht'!X6</f>
        <v>0</v>
      </c>
      <c r="Y5" s="6">
        <f>'Totaal overzicht'!Y6</f>
        <v>3</v>
      </c>
      <c r="Z5" s="6">
        <f>'Totaal overzicht'!Z6</f>
        <v>0</v>
      </c>
      <c r="AA5" s="6">
        <f>'Totaal overzicht'!AA6</f>
        <v>3</v>
      </c>
      <c r="AB5" s="6">
        <f>'Totaal overzicht'!AB6</f>
        <v>0</v>
      </c>
      <c r="AC5" s="6">
        <f>'Totaal overzicht'!AC6</f>
        <v>5</v>
      </c>
      <c r="AD5" s="6">
        <f>'Totaal overzicht'!AD6</f>
        <v>0</v>
      </c>
      <c r="AE5" s="6">
        <f>'Totaal overzicht'!AE6</f>
        <v>-1</v>
      </c>
      <c r="AF5" s="6">
        <f>'Totaal overzicht'!AF6</f>
        <v>0</v>
      </c>
      <c r="AG5" s="6">
        <f>'Totaal overzicht'!AG6</f>
        <v>-1</v>
      </c>
      <c r="AH5" s="6">
        <f>'Totaal overzicht'!AH6</f>
        <v>0</v>
      </c>
      <c r="AI5" s="6">
        <f>'Totaal overzicht'!AI6</f>
        <v>3</v>
      </c>
      <c r="AJ5" s="6">
        <f>'Totaal overzicht'!AJ6</f>
        <v>0</v>
      </c>
      <c r="AK5" s="6">
        <f>'Totaal overzicht'!AK6</f>
        <v>4</v>
      </c>
      <c r="AL5" s="6">
        <f>'Totaal overzicht'!AL6</f>
        <v>0</v>
      </c>
    </row>
    <row r="6" spans="1:38" ht="12.75">
      <c r="A6" t="s">
        <v>88</v>
      </c>
      <c r="B6" t="s">
        <v>84</v>
      </c>
      <c r="C6" t="s">
        <v>37</v>
      </c>
      <c r="D6">
        <v>500000</v>
      </c>
      <c r="E6" s="16">
        <f aca="true" t="shared" si="0" ref="E6:E35">SUM(F6:AI6)</f>
        <v>49</v>
      </c>
      <c r="F6" s="6">
        <f>'Totaal overzicht'!F98</f>
        <v>0</v>
      </c>
      <c r="G6" s="6">
        <f>'Totaal overzicht'!G98</f>
        <v>4</v>
      </c>
      <c r="H6" s="6">
        <f>'Totaal overzicht'!H98</f>
        <v>0</v>
      </c>
      <c r="I6" s="6">
        <f>'Totaal overzicht'!I98</f>
        <v>5</v>
      </c>
      <c r="J6" s="6">
        <f>'Totaal overzicht'!J98</f>
        <v>4</v>
      </c>
      <c r="K6" s="6">
        <f>'Totaal overzicht'!K98</f>
        <v>7</v>
      </c>
      <c r="L6" s="6">
        <f>'Totaal overzicht'!L98</f>
        <v>1</v>
      </c>
      <c r="M6" s="6">
        <f>'Totaal overzicht'!M98</f>
        <v>0</v>
      </c>
      <c r="N6" s="6">
        <f>'Totaal overzicht'!N98</f>
        <v>3</v>
      </c>
      <c r="O6" s="6">
        <f>'Totaal overzicht'!O98</f>
        <v>4</v>
      </c>
      <c r="P6" s="6">
        <f>'Totaal overzicht'!P98</f>
        <v>1</v>
      </c>
      <c r="Q6" s="6">
        <f>'Totaal overzicht'!Q98</f>
        <v>0</v>
      </c>
      <c r="R6" s="6">
        <f>'Totaal overzicht'!R98</f>
        <v>3</v>
      </c>
      <c r="S6" s="6">
        <f>'Totaal overzicht'!S98</f>
        <v>0</v>
      </c>
      <c r="T6" s="6">
        <f>'Totaal overzicht'!T98</f>
        <v>1</v>
      </c>
      <c r="U6" s="6">
        <f>'Totaal overzicht'!U98</f>
        <v>0</v>
      </c>
      <c r="V6" s="6">
        <f>'Totaal overzicht'!V98</f>
        <v>2</v>
      </c>
      <c r="W6" s="29">
        <f>'Totaal overzicht'!W98</f>
        <v>0</v>
      </c>
      <c r="X6" s="6">
        <f>'Totaal overzicht'!X98</f>
        <v>3</v>
      </c>
      <c r="Y6" s="6">
        <f>'Totaal overzicht'!Y98</f>
        <v>0</v>
      </c>
      <c r="Z6" s="6">
        <f>'Totaal overzicht'!Z98</f>
        <v>0</v>
      </c>
      <c r="AA6" s="6">
        <f>'Totaal overzicht'!AA98</f>
        <v>2</v>
      </c>
      <c r="AB6" s="6">
        <f>'Totaal overzicht'!AB98</f>
        <v>2</v>
      </c>
      <c r="AC6" s="6">
        <f>'Totaal overzicht'!AC98</f>
        <v>4</v>
      </c>
      <c r="AD6" s="6">
        <f>'Totaal overzicht'!AD98</f>
        <v>0</v>
      </c>
      <c r="AE6" s="6">
        <f>'Totaal overzicht'!AE98</f>
        <v>1</v>
      </c>
      <c r="AF6" s="6">
        <f>'Totaal overzicht'!AF98</f>
        <v>0</v>
      </c>
      <c r="AG6" s="6">
        <f>'Totaal overzicht'!AG98</f>
        <v>0</v>
      </c>
      <c r="AH6" s="6">
        <f>'Totaal overzicht'!AH98</f>
        <v>1</v>
      </c>
      <c r="AI6" s="6">
        <f>'Totaal overzicht'!AI98</f>
        <v>1</v>
      </c>
      <c r="AJ6" s="6">
        <f>'Totaal overzicht'!AJ98</f>
        <v>0</v>
      </c>
      <c r="AK6" s="6">
        <f>'Totaal overzicht'!AK98</f>
        <v>1</v>
      </c>
      <c r="AL6" s="6">
        <f>'Totaal overzicht'!AL98</f>
        <v>0</v>
      </c>
    </row>
    <row r="7" spans="1:38" ht="12.75">
      <c r="A7" t="s">
        <v>230</v>
      </c>
      <c r="E7" s="16">
        <f t="shared" si="0"/>
        <v>15</v>
      </c>
      <c r="F7" s="6">
        <f>'Totaal overzicht'!F260</f>
        <v>6</v>
      </c>
      <c r="G7" s="6">
        <f>'Totaal overzicht'!G260</f>
        <v>0</v>
      </c>
      <c r="H7" s="6">
        <f>'Totaal overzicht'!H260</f>
        <v>0</v>
      </c>
      <c r="I7" s="6">
        <f>'Totaal overzicht'!I260</f>
        <v>5</v>
      </c>
      <c r="J7" s="6">
        <f>'Totaal overzicht'!J260</f>
        <v>0</v>
      </c>
      <c r="K7" s="6">
        <f>'Totaal overzicht'!K260</f>
        <v>4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29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12.75">
      <c r="A8" t="s">
        <v>306</v>
      </c>
      <c r="E8" s="16">
        <f t="shared" si="0"/>
        <v>18</v>
      </c>
      <c r="F8" s="6">
        <f>'Totaal overzicht'!F413</f>
        <v>0</v>
      </c>
      <c r="G8" s="6">
        <f>'Totaal overzicht'!G413</f>
        <v>8</v>
      </c>
      <c r="H8" s="6">
        <f>'Totaal overzicht'!H413</f>
        <v>0</v>
      </c>
      <c r="I8" s="6">
        <f>'Totaal overzicht'!I413</f>
        <v>1</v>
      </c>
      <c r="J8" s="6">
        <f>'Totaal overzicht'!J413</f>
        <v>1</v>
      </c>
      <c r="K8" s="6">
        <f>'Totaal overzicht'!K413</f>
        <v>3</v>
      </c>
      <c r="L8" s="6">
        <f>'Totaal overzicht'!L413</f>
        <v>0</v>
      </c>
      <c r="M8" s="6">
        <f>'Totaal overzicht'!M413</f>
        <v>0</v>
      </c>
      <c r="N8" s="6">
        <f>'Totaal overzicht'!N413</f>
        <v>3</v>
      </c>
      <c r="O8" s="6">
        <f>'Totaal overzicht'!O413</f>
        <v>1</v>
      </c>
      <c r="P8" s="6">
        <f>'Totaal overzicht'!P413</f>
        <v>1</v>
      </c>
      <c r="Q8" s="6">
        <f>'Totaal overzicht'!Q413</f>
        <v>0</v>
      </c>
      <c r="R8" s="6">
        <f>'Totaal overzicht'!R413</f>
        <v>0</v>
      </c>
      <c r="S8" s="6"/>
      <c r="T8" s="6"/>
      <c r="U8" s="6"/>
      <c r="V8" s="6"/>
      <c r="W8" s="29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2.75">
      <c r="A9" t="s">
        <v>120</v>
      </c>
      <c r="E9" s="16">
        <f t="shared" si="0"/>
        <v>44</v>
      </c>
      <c r="F9" s="6">
        <f>'Totaal overzicht'!F147</f>
        <v>3</v>
      </c>
      <c r="G9" s="6">
        <f>'Totaal overzicht'!G147</f>
        <v>3</v>
      </c>
      <c r="H9" s="6">
        <f>'Totaal overzicht'!H147</f>
        <v>0</v>
      </c>
      <c r="I9" s="6">
        <f>'Totaal overzicht'!I147</f>
        <v>12</v>
      </c>
      <c r="J9" s="6">
        <f>'Totaal overzicht'!J147</f>
        <v>0</v>
      </c>
      <c r="K9" s="6">
        <f>'Totaal overzicht'!K147</f>
        <v>6</v>
      </c>
      <c r="L9" s="6">
        <f>'Totaal overzicht'!L147</f>
        <v>1</v>
      </c>
      <c r="M9" s="6">
        <f>'Totaal overzicht'!M147</f>
        <v>4</v>
      </c>
      <c r="N9" s="6">
        <f>'Totaal overzicht'!N147</f>
        <v>3</v>
      </c>
      <c r="O9" s="6">
        <f>'Totaal overzicht'!O147</f>
        <v>0</v>
      </c>
      <c r="P9" s="6">
        <f>'Totaal overzicht'!P147</f>
        <v>0</v>
      </c>
      <c r="Q9" s="6">
        <f>'Totaal overzicht'!Q147</f>
        <v>6</v>
      </c>
      <c r="R9" s="6">
        <f>'Totaal overzicht'!R147</f>
        <v>6</v>
      </c>
      <c r="S9" s="6"/>
      <c r="T9" s="6"/>
      <c r="U9" s="6"/>
      <c r="V9" s="6"/>
      <c r="W9" s="29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2.75">
      <c r="A10" t="s">
        <v>238</v>
      </c>
      <c r="B10" t="s">
        <v>229</v>
      </c>
      <c r="C10" t="s">
        <v>47</v>
      </c>
      <c r="D10">
        <v>1000000</v>
      </c>
      <c r="E10" s="16">
        <f t="shared" si="0"/>
        <v>87</v>
      </c>
      <c r="F10" s="6">
        <f>'Totaal overzicht'!F323</f>
        <v>0</v>
      </c>
      <c r="G10" s="6">
        <f>'Totaal overzicht'!G323</f>
        <v>0</v>
      </c>
      <c r="H10" s="6">
        <f>'Totaal overzicht'!H323</f>
        <v>3</v>
      </c>
      <c r="I10" s="6">
        <f>'Totaal overzicht'!I323</f>
        <v>7</v>
      </c>
      <c r="J10" s="6">
        <f>'Totaal overzicht'!J323</f>
        <v>0</v>
      </c>
      <c r="K10" s="6">
        <f>'Totaal overzicht'!K323</f>
        <v>1</v>
      </c>
      <c r="L10" s="6">
        <f>'Totaal overzicht'!L323</f>
        <v>2</v>
      </c>
      <c r="M10" s="6">
        <f>'Totaal overzicht'!M323</f>
        <v>0</v>
      </c>
      <c r="N10" s="6">
        <f>'Totaal overzicht'!N323</f>
        <v>8</v>
      </c>
      <c r="O10" s="6">
        <f>'Totaal overzicht'!O323</f>
        <v>5</v>
      </c>
      <c r="P10" s="6">
        <f>'Totaal overzicht'!P323</f>
        <v>3</v>
      </c>
      <c r="Q10" s="6">
        <f>'Totaal overzicht'!Q323</f>
        <v>-1</v>
      </c>
      <c r="R10" s="6">
        <f>'Totaal overzicht'!R323</f>
        <v>5</v>
      </c>
      <c r="S10" s="6">
        <f>'Totaal overzicht'!S323</f>
        <v>7</v>
      </c>
      <c r="T10" s="6">
        <f>'Totaal overzicht'!T323</f>
        <v>0</v>
      </c>
      <c r="U10" s="6">
        <f>'Totaal overzicht'!U323</f>
        <v>3</v>
      </c>
      <c r="V10" s="6">
        <f>'Totaal overzicht'!V323</f>
        <v>3</v>
      </c>
      <c r="W10" s="29">
        <f>'Totaal overzicht'!W323</f>
        <v>0</v>
      </c>
      <c r="X10" s="6">
        <f>'Totaal overzicht'!X323</f>
        <v>5</v>
      </c>
      <c r="Y10" s="6">
        <f>'Totaal overzicht'!Y323</f>
        <v>3</v>
      </c>
      <c r="Z10" s="6">
        <f>'Totaal overzicht'!Z323</f>
        <v>11</v>
      </c>
      <c r="AA10" s="6">
        <f>'Totaal overzicht'!AA323</f>
        <v>0</v>
      </c>
      <c r="AB10" s="6">
        <f>'Totaal overzicht'!AB323</f>
        <v>1</v>
      </c>
      <c r="AC10" s="6">
        <f>'Totaal overzicht'!AC323</f>
        <v>-1</v>
      </c>
      <c r="AD10" s="6">
        <f>'Totaal overzicht'!AD323</f>
        <v>7</v>
      </c>
      <c r="AE10" s="6">
        <f>'Totaal overzicht'!AE323</f>
        <v>1</v>
      </c>
      <c r="AF10" s="6">
        <f>'Totaal overzicht'!AF323</f>
        <v>2</v>
      </c>
      <c r="AG10" s="6">
        <f>'Totaal overzicht'!AG323</f>
        <v>0</v>
      </c>
      <c r="AH10" s="6">
        <f>'Totaal overzicht'!AH323</f>
        <v>5</v>
      </c>
      <c r="AI10" s="6">
        <f>'Totaal overzicht'!AI323</f>
        <v>7</v>
      </c>
      <c r="AJ10" s="6">
        <f>'Totaal overzicht'!AJ323</f>
        <v>5</v>
      </c>
      <c r="AK10" s="6">
        <f>'Totaal overzicht'!AK323</f>
        <v>8</v>
      </c>
      <c r="AL10" s="6">
        <f>'Totaal overzicht'!AL323</f>
        <v>2</v>
      </c>
    </row>
    <row r="11" spans="1:38" ht="12.75">
      <c r="A11" t="s">
        <v>258</v>
      </c>
      <c r="E11" s="16">
        <f t="shared" si="0"/>
        <v>53</v>
      </c>
      <c r="F11" s="6">
        <f>'Totaal overzicht'!F350</f>
        <v>3</v>
      </c>
      <c r="G11" s="6">
        <f>'Totaal overzicht'!G350</f>
        <v>5</v>
      </c>
      <c r="H11" s="6">
        <f>'Totaal overzicht'!H350</f>
        <v>0</v>
      </c>
      <c r="I11" s="6">
        <f>'Totaal overzicht'!I350</f>
        <v>1</v>
      </c>
      <c r="J11" s="6">
        <f>'Totaal overzicht'!J350</f>
        <v>3</v>
      </c>
      <c r="K11" s="6">
        <f>'Totaal overzicht'!K350</f>
        <v>3</v>
      </c>
      <c r="L11" s="6">
        <f>'Totaal overzicht'!L350</f>
        <v>3</v>
      </c>
      <c r="M11" s="6">
        <f>'Totaal overzicht'!M350</f>
        <v>3</v>
      </c>
      <c r="N11" s="6">
        <f>'Totaal overzicht'!N350</f>
        <v>0</v>
      </c>
      <c r="O11" s="6">
        <f>'Totaal overzicht'!O350</f>
        <v>3</v>
      </c>
      <c r="P11" s="6">
        <f>'Totaal overzicht'!P350</f>
        <v>3</v>
      </c>
      <c r="Q11" s="6">
        <f>'Totaal overzicht'!Q350</f>
        <v>3</v>
      </c>
      <c r="R11" s="6">
        <f>'Totaal overzicht'!R350</f>
        <v>1</v>
      </c>
      <c r="S11" s="6">
        <f>'Totaal overzicht'!S350</f>
        <v>1</v>
      </c>
      <c r="T11" s="6">
        <f>'Totaal overzicht'!T350</f>
        <v>5</v>
      </c>
      <c r="U11" s="6">
        <f>'Totaal overzicht'!U350</f>
        <v>1</v>
      </c>
      <c r="V11" s="6">
        <f>'Totaal overzicht'!V350</f>
        <v>1</v>
      </c>
      <c r="W11" s="29">
        <f>'Totaal overzicht'!W350</f>
        <v>2</v>
      </c>
      <c r="X11" s="6">
        <f>'Totaal overzicht'!X350</f>
        <v>0</v>
      </c>
      <c r="Y11" s="6">
        <f>'Totaal overzicht'!Y350</f>
        <v>4</v>
      </c>
      <c r="Z11" s="6">
        <f>'Totaal overzicht'!Z350</f>
        <v>-1</v>
      </c>
      <c r="AA11" s="6">
        <f>'Totaal overzicht'!AA350</f>
        <v>1</v>
      </c>
      <c r="AB11" s="6">
        <f>'Totaal overzicht'!AB350</f>
        <v>3</v>
      </c>
      <c r="AC11" s="6">
        <f>'Totaal overzicht'!AC350</f>
        <v>5</v>
      </c>
      <c r="AD11" s="6">
        <f>'Totaal overzicht'!AD350</f>
        <v>0</v>
      </c>
      <c r="AE11" s="6"/>
      <c r="AF11" s="6"/>
      <c r="AG11" s="6"/>
      <c r="AH11" s="6"/>
      <c r="AI11" s="6"/>
      <c r="AJ11" s="6"/>
      <c r="AK11" s="6"/>
      <c r="AL11" s="6"/>
    </row>
    <row r="12" spans="1:38" ht="12.75">
      <c r="A12" t="s">
        <v>276</v>
      </c>
      <c r="E12" s="16">
        <f t="shared" si="0"/>
        <v>3</v>
      </c>
      <c r="F12" s="6">
        <f>'Totaal overzicht'!F373</f>
        <v>0</v>
      </c>
      <c r="G12" s="6">
        <f>'Totaal overzicht'!G373</f>
        <v>0</v>
      </c>
      <c r="H12" s="6">
        <f>'Totaal overzicht'!H373</f>
        <v>3</v>
      </c>
      <c r="I12" s="6">
        <f>'Totaal overzicht'!I373</f>
        <v>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29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12.75">
      <c r="A13" t="s">
        <v>111</v>
      </c>
      <c r="E13" s="16">
        <f t="shared" si="0"/>
        <v>30</v>
      </c>
      <c r="F13" s="6">
        <f>'Totaal overzicht'!F136</f>
        <v>9</v>
      </c>
      <c r="G13" s="6">
        <f>'Totaal overzicht'!G136</f>
        <v>6</v>
      </c>
      <c r="H13" s="6">
        <f>'Totaal overzicht'!H136</f>
        <v>0</v>
      </c>
      <c r="I13" s="6">
        <f>'Totaal overzicht'!I136</f>
        <v>12</v>
      </c>
      <c r="J13" s="6">
        <f>'Totaal overzicht'!J136</f>
        <v>1</v>
      </c>
      <c r="K13" s="6">
        <f>'Totaal overzicht'!K136</f>
        <v>0</v>
      </c>
      <c r="L13" s="6">
        <f>'Totaal overzicht'!L136</f>
        <v>2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29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2.75">
      <c r="A14" t="s">
        <v>302</v>
      </c>
      <c r="B14" t="s">
        <v>282</v>
      </c>
      <c r="C14" t="s">
        <v>55</v>
      </c>
      <c r="D14">
        <v>5000000</v>
      </c>
      <c r="E14" s="16">
        <f t="shared" si="0"/>
        <v>105</v>
      </c>
      <c r="F14" s="6">
        <f>'Totaal overzicht'!F409</f>
        <v>6</v>
      </c>
      <c r="G14" s="6">
        <f>'Totaal overzicht'!G409</f>
        <v>1</v>
      </c>
      <c r="H14" s="6">
        <f>'Totaal overzicht'!H409</f>
        <v>0</v>
      </c>
      <c r="I14" s="6">
        <f>'Totaal overzicht'!I409</f>
        <v>15</v>
      </c>
      <c r="J14" s="6">
        <f>'Totaal overzicht'!J409</f>
        <v>0</v>
      </c>
      <c r="K14" s="6">
        <f>'Totaal overzicht'!K409</f>
        <v>12</v>
      </c>
      <c r="L14" s="6"/>
      <c r="M14" s="6">
        <f>'Totaal overzicht'!M409</f>
        <v>12</v>
      </c>
      <c r="N14" s="6">
        <f>'Totaal overzicht'!N409</f>
        <v>0</v>
      </c>
      <c r="O14" s="6">
        <f>'Totaal overzicht'!O409</f>
        <v>0</v>
      </c>
      <c r="P14" s="6">
        <f>'Totaal overzicht'!P409</f>
        <v>4</v>
      </c>
      <c r="Q14" s="6">
        <f>'Totaal overzicht'!Q409</f>
        <v>0</v>
      </c>
      <c r="R14" s="6">
        <f>'Totaal overzicht'!R409</f>
        <v>0</v>
      </c>
      <c r="S14" s="6">
        <f>'Totaal overzicht'!S409</f>
        <v>8</v>
      </c>
      <c r="T14" s="6">
        <f>'Totaal overzicht'!T409</f>
        <v>6</v>
      </c>
      <c r="U14" s="6">
        <f>'Totaal overzicht'!U409</f>
        <v>3</v>
      </c>
      <c r="V14" s="6">
        <f>'Totaal overzicht'!V409</f>
        <v>1</v>
      </c>
      <c r="W14" s="29">
        <f>'Totaal overzicht'!W409</f>
        <v>0</v>
      </c>
      <c r="X14" s="6">
        <f>'Totaal overzicht'!X409</f>
        <v>0</v>
      </c>
      <c r="Y14" s="6">
        <f>'Totaal overzicht'!Y409</f>
        <v>10</v>
      </c>
      <c r="Z14" s="6">
        <f>'Totaal overzicht'!Z409</f>
        <v>3</v>
      </c>
      <c r="AA14" s="6">
        <f>'Totaal overzicht'!AA409</f>
        <v>0</v>
      </c>
      <c r="AB14" s="6">
        <f>'Totaal overzicht'!AB409</f>
        <v>8</v>
      </c>
      <c r="AC14" s="6">
        <f>'Totaal overzicht'!AC409</f>
        <v>5</v>
      </c>
      <c r="AD14" s="6">
        <f>'Totaal overzicht'!AD409</f>
        <v>0</v>
      </c>
      <c r="AE14" s="6">
        <f>'Totaal overzicht'!AE409</f>
        <v>3</v>
      </c>
      <c r="AF14" s="6">
        <f>'Totaal overzicht'!AF409</f>
        <v>3</v>
      </c>
      <c r="AG14" s="6">
        <f>'Totaal overzicht'!AG409</f>
        <v>0</v>
      </c>
      <c r="AH14" s="6">
        <f>'Totaal overzicht'!AH409</f>
        <v>5</v>
      </c>
      <c r="AI14" s="6">
        <f>'Totaal overzicht'!AI409</f>
        <v>0</v>
      </c>
      <c r="AJ14" s="6">
        <f>'Totaal overzicht'!AJ409</f>
        <v>3</v>
      </c>
      <c r="AK14" s="6">
        <f>'Totaal overzicht'!AK409</f>
        <v>9</v>
      </c>
      <c r="AL14" s="6">
        <f>'Totaal overzicht'!AL409</f>
        <v>0</v>
      </c>
    </row>
    <row r="15" spans="1:38" ht="12.75">
      <c r="A15" t="s">
        <v>54</v>
      </c>
      <c r="E15" s="16">
        <f t="shared" si="0"/>
        <v>4</v>
      </c>
      <c r="F15" s="6">
        <f>'Totaal overzicht'!F224</f>
        <v>0</v>
      </c>
      <c r="G15" s="6">
        <f>'Totaal overzicht'!G224</f>
        <v>3</v>
      </c>
      <c r="H15" s="6">
        <f>'Totaal overzicht'!H224</f>
        <v>0</v>
      </c>
      <c r="I15" s="6">
        <f>'Totaal overzicht'!I224</f>
        <v>1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29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12.75">
      <c r="A16" t="s">
        <v>78</v>
      </c>
      <c r="E16" s="16">
        <f t="shared" si="0"/>
        <v>1</v>
      </c>
      <c r="F16" s="6"/>
      <c r="G16" s="6"/>
      <c r="H16" s="6"/>
      <c r="I16" s="6"/>
      <c r="J16" s="6">
        <f>'Totaal overzicht'!J92</f>
        <v>1</v>
      </c>
      <c r="K16" s="6">
        <f>'Totaal overzicht'!K92</f>
        <v>0</v>
      </c>
      <c r="L16" s="6">
        <f>'Totaal overzicht'!L92</f>
        <v>0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29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12.75">
      <c r="A17" t="s">
        <v>371</v>
      </c>
      <c r="E17" s="16">
        <f t="shared" si="0"/>
        <v>36</v>
      </c>
      <c r="F17" s="6"/>
      <c r="G17" s="6"/>
      <c r="H17" s="6"/>
      <c r="I17" s="6"/>
      <c r="J17" s="6">
        <f>'Totaal overzicht'!J38</f>
        <v>5</v>
      </c>
      <c r="K17" s="6">
        <f>'Totaal overzicht'!K38</f>
        <v>16</v>
      </c>
      <c r="L17" s="6">
        <f>'Totaal overzicht'!L38</f>
        <v>5</v>
      </c>
      <c r="M17" s="6">
        <f>'Totaal overzicht'!M38</f>
        <v>0</v>
      </c>
      <c r="N17" s="6">
        <f>'Totaal overzicht'!N38</f>
        <v>5</v>
      </c>
      <c r="O17" s="6">
        <f>'Totaal overzicht'!O38</f>
        <v>2</v>
      </c>
      <c r="P17" s="6">
        <f>'Totaal overzicht'!P38</f>
        <v>1</v>
      </c>
      <c r="Q17" s="6">
        <f>'Totaal overzicht'!Q38</f>
        <v>1</v>
      </c>
      <c r="R17" s="6">
        <f>'Totaal overzicht'!R38</f>
        <v>1</v>
      </c>
      <c r="S17" s="6"/>
      <c r="T17" s="6"/>
      <c r="U17" s="6"/>
      <c r="V17" s="6"/>
      <c r="W17" s="29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ht="12.75">
      <c r="A18" t="s">
        <v>197</v>
      </c>
      <c r="E18" s="16">
        <f t="shared" si="0"/>
        <v>4</v>
      </c>
      <c r="F18" s="6"/>
      <c r="G18" s="6"/>
      <c r="H18" s="6"/>
      <c r="I18" s="6"/>
      <c r="J18" s="6"/>
      <c r="K18" s="6"/>
      <c r="L18" s="6">
        <f>'Totaal overzicht'!L256</f>
        <v>4</v>
      </c>
      <c r="M18" s="6">
        <f>'Totaal overzicht'!M256</f>
        <v>0</v>
      </c>
      <c r="N18" s="6">
        <f>'Totaal overzicht'!N256</f>
        <v>0</v>
      </c>
      <c r="O18" s="6">
        <f>'Totaal overzicht'!O256</f>
        <v>0</v>
      </c>
      <c r="P18" s="6"/>
      <c r="Q18" s="6"/>
      <c r="R18" s="6"/>
      <c r="S18" s="6"/>
      <c r="T18" s="6"/>
      <c r="U18" s="6"/>
      <c r="V18" s="6"/>
      <c r="W18" s="29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12.75">
      <c r="A19" t="s">
        <v>299</v>
      </c>
      <c r="E19" s="16">
        <f t="shared" si="0"/>
        <v>1</v>
      </c>
      <c r="F19" s="6"/>
      <c r="G19" s="6"/>
      <c r="H19" s="6"/>
      <c r="I19" s="6"/>
      <c r="J19" s="6"/>
      <c r="K19" s="6"/>
      <c r="L19" s="6">
        <f>'Totaal overzicht'!L405</f>
        <v>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29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ht="12.75">
      <c r="A20" t="s">
        <v>398</v>
      </c>
      <c r="E20" s="16">
        <f t="shared" si="0"/>
        <v>0</v>
      </c>
      <c r="F20" s="6"/>
      <c r="G20" s="6"/>
      <c r="H20" s="6"/>
      <c r="I20" s="6"/>
      <c r="J20" s="6"/>
      <c r="K20" s="6"/>
      <c r="L20" s="6"/>
      <c r="M20" s="6">
        <f>'Totaal overzicht'!M89</f>
        <v>1</v>
      </c>
      <c r="N20" s="6">
        <f>'Totaal overzicht'!N89</f>
        <v>-1</v>
      </c>
      <c r="O20" s="6">
        <f>'Totaal overzicht'!O89</f>
        <v>0</v>
      </c>
      <c r="P20" s="6">
        <f>'Totaal overzicht'!P89</f>
        <v>0</v>
      </c>
      <c r="Q20" s="6">
        <f>'Totaal overzicht'!Q89</f>
        <v>0</v>
      </c>
      <c r="R20" s="6"/>
      <c r="S20" s="6"/>
      <c r="T20" s="6"/>
      <c r="U20" s="6"/>
      <c r="V20" s="6"/>
      <c r="W20" s="29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ht="12.75">
      <c r="A21" t="s">
        <v>332</v>
      </c>
      <c r="E21" s="16">
        <f t="shared" si="0"/>
        <v>10</v>
      </c>
      <c r="F21" s="6"/>
      <c r="G21" s="6"/>
      <c r="H21" s="6"/>
      <c r="I21" s="6"/>
      <c r="J21" s="6"/>
      <c r="K21" s="6"/>
      <c r="L21" s="6"/>
      <c r="M21" s="6">
        <f>'Totaal overzicht'!M133</f>
        <v>1</v>
      </c>
      <c r="N21" s="6">
        <f>'Totaal overzicht'!N133</f>
        <v>4</v>
      </c>
      <c r="O21" s="6">
        <f>'Totaal overzicht'!O133</f>
        <v>0</v>
      </c>
      <c r="P21" s="6">
        <f>'Totaal overzicht'!P133</f>
        <v>6</v>
      </c>
      <c r="Q21" s="6">
        <f>'Totaal overzicht'!Q133</f>
        <v>0</v>
      </c>
      <c r="R21" s="6">
        <f>'Totaal overzicht'!R133</f>
        <v>-1</v>
      </c>
      <c r="S21" s="6"/>
      <c r="T21" s="6"/>
      <c r="U21" s="6"/>
      <c r="V21" s="6"/>
      <c r="W21" s="29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12.75">
      <c r="A22" t="s">
        <v>200</v>
      </c>
      <c r="E22" s="16">
        <f t="shared" si="0"/>
        <v>7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f>'Totaal overzicht'!P264</f>
        <v>3</v>
      </c>
      <c r="Q22" s="6">
        <f>'Totaal overzicht'!Q264</f>
        <v>4</v>
      </c>
      <c r="R22" s="6">
        <f>'Totaal overzicht'!R264</f>
        <v>0</v>
      </c>
      <c r="S22" s="6"/>
      <c r="T22" s="6"/>
      <c r="U22" s="6"/>
      <c r="V22" s="6"/>
      <c r="W22" s="29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ht="12.75">
      <c r="A23" t="s">
        <v>75</v>
      </c>
      <c r="E23" s="16">
        <f t="shared" si="0"/>
        <v>1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f>'Totaal overzicht'!R87</f>
        <v>1</v>
      </c>
      <c r="S23" s="6"/>
      <c r="T23" s="6"/>
      <c r="U23" s="6"/>
      <c r="V23" s="6"/>
      <c r="W23" s="29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ht="12.75">
      <c r="A24" t="s">
        <v>364</v>
      </c>
      <c r="E24" s="16">
        <f t="shared" si="0"/>
        <v>21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>
        <f>'Totaal overzicht'!S32</f>
        <v>0</v>
      </c>
      <c r="T24" s="6">
        <f>'Totaal overzicht'!T32</f>
        <v>4</v>
      </c>
      <c r="U24" s="6">
        <f>'Totaal overzicht'!U32</f>
        <v>2</v>
      </c>
      <c r="V24" s="6">
        <f>'Totaal overzicht'!V32</f>
        <v>1</v>
      </c>
      <c r="W24" s="29">
        <f>'Totaal overzicht'!W32</f>
        <v>4</v>
      </c>
      <c r="X24" s="6">
        <f>'Totaal overzicht'!X32</f>
        <v>0</v>
      </c>
      <c r="Y24" s="6">
        <f>'Totaal overzicht'!Y32</f>
        <v>3</v>
      </c>
      <c r="Z24" s="6">
        <f>'Totaal overzicht'!Z32</f>
        <v>4</v>
      </c>
      <c r="AA24" s="6">
        <f>'Totaal overzicht'!AA32</f>
        <v>0</v>
      </c>
      <c r="AB24" s="6">
        <f>'Totaal overzicht'!AB32</f>
        <v>1</v>
      </c>
      <c r="AC24" s="6">
        <f>'Totaal overzicht'!AC32</f>
        <v>0</v>
      </c>
      <c r="AD24" s="6">
        <f>'Totaal overzicht'!AD32</f>
        <v>0</v>
      </c>
      <c r="AE24" s="6">
        <f>'Totaal overzicht'!AE32</f>
        <v>-1</v>
      </c>
      <c r="AF24" s="6">
        <f>'Totaal overzicht'!AF32</f>
        <v>0</v>
      </c>
      <c r="AG24" s="6">
        <f>'Totaal overzicht'!AG32</f>
        <v>3</v>
      </c>
      <c r="AH24" s="6"/>
      <c r="AI24" s="6"/>
      <c r="AJ24" s="6"/>
      <c r="AK24" s="6"/>
      <c r="AL24" s="6"/>
    </row>
    <row r="25" spans="1:38" ht="12.75">
      <c r="A25" t="s">
        <v>78</v>
      </c>
      <c r="B25" t="s">
        <v>61</v>
      </c>
      <c r="C25" t="s">
        <v>55</v>
      </c>
      <c r="D25">
        <v>1000000</v>
      </c>
      <c r="E25" s="16">
        <f t="shared" si="0"/>
        <v>28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f>'Totaal overzicht'!S92</f>
        <v>7</v>
      </c>
      <c r="T25" s="6">
        <f>'Totaal overzicht'!T92</f>
        <v>0</v>
      </c>
      <c r="U25" s="6">
        <f>'Totaal overzicht'!U92</f>
        <v>-1</v>
      </c>
      <c r="V25" s="6">
        <f>'Totaal overzicht'!V92</f>
        <v>1</v>
      </c>
      <c r="W25" s="29">
        <f>'Totaal overzicht'!W92</f>
        <v>4</v>
      </c>
      <c r="X25" s="6">
        <f>'Totaal overzicht'!X92</f>
        <v>0</v>
      </c>
      <c r="Y25" s="6">
        <f>'Totaal overzicht'!Y92</f>
        <v>0</v>
      </c>
      <c r="Z25" s="6">
        <f>'Totaal overzicht'!Z92</f>
        <v>2</v>
      </c>
      <c r="AA25" s="6">
        <f>'Totaal overzicht'!AA92</f>
        <v>0</v>
      </c>
      <c r="AB25" s="6">
        <f>'Totaal overzicht'!AB92</f>
        <v>0</v>
      </c>
      <c r="AC25" s="6">
        <f>'Totaal overzicht'!AC92</f>
        <v>0</v>
      </c>
      <c r="AD25" s="6">
        <f>'Totaal overzicht'!AD92</f>
        <v>9</v>
      </c>
      <c r="AE25" s="6"/>
      <c r="AF25" s="6"/>
      <c r="AG25" s="6"/>
      <c r="AH25" s="6">
        <f>'Totaal overzicht'!AH92</f>
        <v>3</v>
      </c>
      <c r="AI25" s="6">
        <f>'Totaal overzicht'!AI92</f>
        <v>3</v>
      </c>
      <c r="AJ25" s="6">
        <f>'Totaal overzicht'!AJ92</f>
        <v>0</v>
      </c>
      <c r="AK25" s="6">
        <f>'Totaal overzicht'!AK92</f>
        <v>3</v>
      </c>
      <c r="AL25" s="6">
        <f>'Totaal overzicht'!AL92</f>
        <v>1</v>
      </c>
    </row>
    <row r="26" spans="1:38" ht="12.75" customHeight="1">
      <c r="A26" t="s">
        <v>108</v>
      </c>
      <c r="E26" s="16">
        <f t="shared" si="0"/>
        <v>30</v>
      </c>
      <c r="F26" s="6"/>
      <c r="H26" s="6"/>
      <c r="I26" s="6"/>
      <c r="K26" s="25"/>
      <c r="L26" s="6"/>
      <c r="M26" s="6"/>
      <c r="N26" s="6"/>
      <c r="O26" s="6"/>
      <c r="P26" s="6"/>
      <c r="Q26" s="6"/>
      <c r="R26" s="6"/>
      <c r="S26" s="6">
        <f>'Totaal overzicht'!S129</f>
        <v>3</v>
      </c>
      <c r="T26" s="6">
        <f>'Totaal overzicht'!T129</f>
        <v>3</v>
      </c>
      <c r="U26" s="6">
        <f>'Totaal overzicht'!U129</f>
        <v>0</v>
      </c>
      <c r="V26" s="6">
        <f>'Totaal overzicht'!V129</f>
        <v>11</v>
      </c>
      <c r="W26" s="29">
        <f>'Totaal overzicht'!W129</f>
        <v>0</v>
      </c>
      <c r="X26" s="6">
        <f>'Totaal overzicht'!X129</f>
        <v>5</v>
      </c>
      <c r="Y26" s="6">
        <f>'Totaal overzicht'!Y129</f>
        <v>1</v>
      </c>
      <c r="Z26" s="6">
        <f>'Totaal overzicht'!Z129</f>
        <v>0</v>
      </c>
      <c r="AA26" s="6">
        <f>'Totaal overzicht'!AA129</f>
        <v>0</v>
      </c>
      <c r="AB26" s="6">
        <f>'Totaal overzicht'!AB129</f>
        <v>1</v>
      </c>
      <c r="AC26" s="6">
        <f>'Totaal overzicht'!AC129</f>
        <v>6</v>
      </c>
      <c r="AD26" s="6">
        <f>'Totaal overzicht'!AD129</f>
        <v>0</v>
      </c>
      <c r="AE26" s="6"/>
      <c r="AF26" s="6"/>
      <c r="AG26" s="6"/>
      <c r="AH26" s="6"/>
      <c r="AI26" s="6"/>
      <c r="AJ26" s="6"/>
      <c r="AK26" s="6"/>
      <c r="AL26" s="6"/>
    </row>
    <row r="27" spans="1:38" ht="12.75">
      <c r="A27" t="s">
        <v>126</v>
      </c>
      <c r="B27" t="s">
        <v>115</v>
      </c>
      <c r="C27" t="s">
        <v>55</v>
      </c>
      <c r="D27">
        <v>4000000</v>
      </c>
      <c r="E27" s="16">
        <f t="shared" si="0"/>
        <v>72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f>'Totaal overzicht'!S156</f>
        <v>6</v>
      </c>
      <c r="T27" s="6">
        <f>'Totaal overzicht'!T156</f>
        <v>3</v>
      </c>
      <c r="U27" s="6">
        <f>'Totaal overzicht'!U156</f>
        <v>8</v>
      </c>
      <c r="V27" s="6">
        <f>'Totaal overzicht'!V156</f>
        <v>1</v>
      </c>
      <c r="W27" s="29">
        <f>'Totaal overzicht'!W156</f>
        <v>0</v>
      </c>
      <c r="X27" s="6">
        <f>'Totaal overzicht'!X156</f>
        <v>0</v>
      </c>
      <c r="Y27" s="6">
        <f>'Totaal overzicht'!Y156</f>
        <v>7</v>
      </c>
      <c r="Z27" s="6">
        <f>'Totaal overzicht'!Z156</f>
        <v>5</v>
      </c>
      <c r="AA27" s="6">
        <f>'Totaal overzicht'!AA156</f>
        <v>3</v>
      </c>
      <c r="AB27" s="6">
        <f>'Totaal overzicht'!AB156</f>
        <v>0</v>
      </c>
      <c r="AC27" s="6">
        <f>'Totaal overzicht'!AC156</f>
        <v>9</v>
      </c>
      <c r="AD27" s="6">
        <f>'Totaal overzicht'!AD156</f>
        <v>0</v>
      </c>
      <c r="AE27" s="6">
        <f>'Totaal overzicht'!AE156</f>
        <v>14</v>
      </c>
      <c r="AF27" s="6">
        <f>'Totaal overzicht'!AF156</f>
        <v>10</v>
      </c>
      <c r="AG27" s="6">
        <f>'Totaal overzicht'!AG156</f>
        <v>3</v>
      </c>
      <c r="AH27" s="6">
        <f>'Totaal overzicht'!AH156</f>
        <v>4</v>
      </c>
      <c r="AI27" s="6">
        <f>'Totaal overzicht'!AI156</f>
        <v>-1</v>
      </c>
      <c r="AJ27" s="6">
        <f>'Totaal overzicht'!AJ156</f>
        <v>0</v>
      </c>
      <c r="AK27" s="6">
        <f>'Totaal overzicht'!AK156</f>
        <v>3</v>
      </c>
      <c r="AL27" s="6">
        <f>'Totaal overzicht'!AL156</f>
        <v>5</v>
      </c>
    </row>
    <row r="28" spans="1:38" ht="12.75">
      <c r="A28" t="s">
        <v>201</v>
      </c>
      <c r="B28" t="s">
        <v>198</v>
      </c>
      <c r="C28" t="s">
        <v>44</v>
      </c>
      <c r="D28">
        <v>3000000</v>
      </c>
      <c r="E28" s="16">
        <f t="shared" si="0"/>
        <v>40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>
        <f>'Totaal overzicht'!S268</f>
        <v>1</v>
      </c>
      <c r="T28" s="6">
        <f>'Totaal overzicht'!T268</f>
        <v>4</v>
      </c>
      <c r="U28" s="6">
        <f>'Totaal overzicht'!U268</f>
        <v>1</v>
      </c>
      <c r="V28" s="6">
        <f>'Totaal overzicht'!V268</f>
        <v>6</v>
      </c>
      <c r="W28" s="29">
        <f>'Totaal overzicht'!W268</f>
        <v>0</v>
      </c>
      <c r="X28" s="6">
        <f>'Totaal overzicht'!X268</f>
        <v>0</v>
      </c>
      <c r="Y28" s="6">
        <f>'Totaal overzicht'!Y268</f>
        <v>1</v>
      </c>
      <c r="Z28" s="6">
        <f>'Totaal overzicht'!Z268</f>
        <v>0</v>
      </c>
      <c r="AA28" s="6">
        <f>'Totaal overzicht'!AA268</f>
        <v>3</v>
      </c>
      <c r="AB28" s="6">
        <f>'Totaal overzicht'!AB268</f>
        <v>6</v>
      </c>
      <c r="AC28" s="6">
        <f>'Totaal overzicht'!AC268</f>
        <v>6</v>
      </c>
      <c r="AD28" s="6">
        <f>'Totaal overzicht'!AD268</f>
        <v>0</v>
      </c>
      <c r="AE28" s="6">
        <f>'Totaal overzicht'!AE268</f>
        <v>3</v>
      </c>
      <c r="AF28" s="6">
        <f>'Totaal overzicht'!AF268</f>
        <v>1</v>
      </c>
      <c r="AG28" s="6">
        <f>'Totaal overzicht'!AG268</f>
        <v>6</v>
      </c>
      <c r="AH28" s="6">
        <f>'Totaal overzicht'!AH268</f>
        <v>1</v>
      </c>
      <c r="AI28" s="6">
        <f>'Totaal overzicht'!AI268</f>
        <v>1</v>
      </c>
      <c r="AJ28" s="6">
        <f>'Totaal overzicht'!AJ268</f>
        <v>0</v>
      </c>
      <c r="AK28" s="6">
        <f>'Totaal overzicht'!AK268</f>
        <v>0</v>
      </c>
      <c r="AL28" s="6">
        <f>'Totaal overzicht'!AL268</f>
        <v>3</v>
      </c>
    </row>
    <row r="29" spans="1:38" ht="12.75">
      <c r="A29" t="s">
        <v>308</v>
      </c>
      <c r="E29" s="16">
        <f t="shared" si="0"/>
        <v>30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>
        <f>'Totaal overzicht'!S415</f>
        <v>0</v>
      </c>
      <c r="T29" s="6">
        <f>'Totaal overzicht'!T415</f>
        <v>2</v>
      </c>
      <c r="U29" s="6">
        <f>'Totaal overzicht'!U415</f>
        <v>4</v>
      </c>
      <c r="V29" s="6">
        <f>'Totaal overzicht'!V415</f>
        <v>0</v>
      </c>
      <c r="W29" s="29">
        <f>'Totaal overzicht'!W415</f>
        <v>3</v>
      </c>
      <c r="X29" s="6">
        <f>'Totaal overzicht'!X415</f>
        <v>0</v>
      </c>
      <c r="Y29" s="6">
        <f>'Totaal overzicht'!Y415</f>
        <v>4</v>
      </c>
      <c r="Z29" s="6">
        <f>'Totaal overzicht'!Z415</f>
        <v>4</v>
      </c>
      <c r="AA29" s="6">
        <f>'Totaal overzicht'!AA415</f>
        <v>3</v>
      </c>
      <c r="AB29" s="6">
        <f>'Totaal overzicht'!AB415</f>
        <v>4</v>
      </c>
      <c r="AC29" s="6">
        <f>'Totaal overzicht'!AC415</f>
        <v>6</v>
      </c>
      <c r="AD29" s="6">
        <f>'Totaal overzicht'!AD415</f>
        <v>0</v>
      </c>
      <c r="AE29" s="6"/>
      <c r="AF29" s="6"/>
      <c r="AG29" s="6"/>
      <c r="AH29" s="6"/>
      <c r="AI29" s="6"/>
      <c r="AJ29" s="6"/>
      <c r="AK29" s="6"/>
      <c r="AL29" s="6"/>
    </row>
    <row r="30" spans="1:38" ht="12.75">
      <c r="A30" t="s">
        <v>35</v>
      </c>
      <c r="E30" s="16">
        <f t="shared" si="0"/>
        <v>1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f>'Totaal overzicht'!T2</f>
        <v>1</v>
      </c>
      <c r="U30" s="6"/>
      <c r="V30" s="6"/>
      <c r="W30" s="29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ht="12.75">
      <c r="A31" t="s">
        <v>311</v>
      </c>
      <c r="B31" t="s">
        <v>303</v>
      </c>
      <c r="C31" t="s">
        <v>47</v>
      </c>
      <c r="D31">
        <v>1000000</v>
      </c>
      <c r="E31" s="16">
        <f t="shared" si="0"/>
        <v>13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29"/>
      <c r="X31" s="6"/>
      <c r="Y31" s="6"/>
      <c r="Z31" s="6"/>
      <c r="AA31" s="6"/>
      <c r="AB31" s="6"/>
      <c r="AC31" s="6"/>
      <c r="AD31" s="6"/>
      <c r="AE31" s="6">
        <f>'Totaal overzicht'!AE419</f>
        <v>1</v>
      </c>
      <c r="AF31" s="6">
        <f>'Totaal overzicht'!AF419</f>
        <v>6</v>
      </c>
      <c r="AG31" s="6">
        <f>'Totaal overzicht'!AG419</f>
        <v>0</v>
      </c>
      <c r="AH31" s="6">
        <f>'Totaal overzicht'!AH419</f>
        <v>3</v>
      </c>
      <c r="AI31" s="6">
        <f>'Totaal overzicht'!AI419</f>
        <v>3</v>
      </c>
      <c r="AJ31" s="6">
        <f>'Totaal overzicht'!AJ419</f>
        <v>3</v>
      </c>
      <c r="AK31" s="6">
        <f>'Totaal overzicht'!AK419</f>
        <v>3</v>
      </c>
      <c r="AL31" s="6">
        <f>'Totaal overzicht'!AL419</f>
        <v>0</v>
      </c>
    </row>
    <row r="32" spans="1:38" ht="12.75">
      <c r="A32" t="s">
        <v>447</v>
      </c>
      <c r="B32" t="s">
        <v>246</v>
      </c>
      <c r="C32" t="s">
        <v>37</v>
      </c>
      <c r="D32">
        <v>1000000</v>
      </c>
      <c r="E32" s="16">
        <f t="shared" si="0"/>
        <v>23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29"/>
      <c r="X32" s="6"/>
      <c r="Y32" s="6"/>
      <c r="Z32" s="6"/>
      <c r="AA32" s="6"/>
      <c r="AB32" s="6"/>
      <c r="AC32" s="6"/>
      <c r="AD32" s="6"/>
      <c r="AE32" s="6">
        <f>'Totaal overzicht'!AE339</f>
        <v>0</v>
      </c>
      <c r="AF32" s="6">
        <f>'Totaal overzicht'!AF339</f>
        <v>10</v>
      </c>
      <c r="AG32" s="6">
        <f>'Totaal overzicht'!AG339</f>
        <v>8</v>
      </c>
      <c r="AH32" s="6">
        <f>'Totaal overzicht'!AH339</f>
        <v>3</v>
      </c>
      <c r="AI32" s="6">
        <f>'Totaal overzicht'!AI339</f>
        <v>2</v>
      </c>
      <c r="AJ32" s="6">
        <f>'Totaal overzicht'!AJ339</f>
        <v>6</v>
      </c>
      <c r="AK32" s="6">
        <f>'Totaal overzicht'!AK339</f>
        <v>0</v>
      </c>
      <c r="AL32" s="6">
        <f>'Totaal overzicht'!AL339</f>
        <v>2</v>
      </c>
    </row>
    <row r="33" spans="1:38" ht="12.75">
      <c r="A33" t="s">
        <v>180</v>
      </c>
      <c r="E33" s="16">
        <f t="shared" si="0"/>
        <v>3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29"/>
      <c r="X33" s="6"/>
      <c r="Y33" s="6"/>
      <c r="Z33" s="6"/>
      <c r="AA33" s="6"/>
      <c r="AB33" s="6"/>
      <c r="AC33" s="6"/>
      <c r="AD33" s="6"/>
      <c r="AE33" s="6">
        <f>'Totaal overzicht'!AE228</f>
        <v>3</v>
      </c>
      <c r="AF33" s="6">
        <f>'Totaal overzicht'!AF228</f>
        <v>1</v>
      </c>
      <c r="AG33" s="6">
        <f>'Totaal overzicht'!AG228</f>
        <v>-1</v>
      </c>
      <c r="AH33" s="6"/>
      <c r="AI33" s="6"/>
      <c r="AJ33" s="6"/>
      <c r="AK33" s="6"/>
      <c r="AL33" s="6"/>
    </row>
    <row r="34" spans="1:38" ht="12.75">
      <c r="A34" t="s">
        <v>131</v>
      </c>
      <c r="B34" t="s">
        <v>129</v>
      </c>
      <c r="C34" t="s">
        <v>47</v>
      </c>
      <c r="D34">
        <v>500000</v>
      </c>
      <c r="E34" s="16">
        <f t="shared" si="0"/>
        <v>6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29"/>
      <c r="X34" s="6"/>
      <c r="Y34" s="6"/>
      <c r="Z34" s="6"/>
      <c r="AA34" s="6"/>
      <c r="AB34" s="6"/>
      <c r="AC34" s="6"/>
      <c r="AD34" s="6"/>
      <c r="AE34" s="6">
        <f>'Totaal overzicht'!AE177</f>
        <v>3</v>
      </c>
      <c r="AF34" s="6">
        <f>'Totaal overzicht'!AF177</f>
        <v>1</v>
      </c>
      <c r="AG34" s="6">
        <f>'Totaal overzicht'!AG177</f>
        <v>3</v>
      </c>
      <c r="AH34" s="6">
        <f>'Totaal overzicht'!AH177</f>
        <v>-1</v>
      </c>
      <c r="AI34" s="6">
        <f>'Totaal overzicht'!AI177</f>
        <v>0</v>
      </c>
      <c r="AJ34" s="6">
        <f>'Totaal overzicht'!AJ177</f>
        <v>0</v>
      </c>
      <c r="AK34" s="6">
        <f>'Totaal overzicht'!AK177</f>
        <v>-1</v>
      </c>
      <c r="AL34" s="6">
        <f>'Totaal overzicht'!AL177</f>
        <v>0</v>
      </c>
    </row>
    <row r="35" spans="1:38" ht="12.75">
      <c r="A35" t="s">
        <v>465</v>
      </c>
      <c r="B35" t="s">
        <v>352</v>
      </c>
      <c r="C35" t="s">
        <v>37</v>
      </c>
      <c r="D35">
        <v>1000000</v>
      </c>
      <c r="E35" s="16">
        <f t="shared" si="0"/>
        <v>4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29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>
        <f>'Totaal overzicht'!AH29</f>
        <v>0</v>
      </c>
      <c r="AI35" s="6">
        <f>'Totaal overzicht'!AI29</f>
        <v>4</v>
      </c>
      <c r="AJ35" s="6">
        <f>'Totaal overzicht'!AJ29</f>
        <v>1</v>
      </c>
      <c r="AK35" s="6">
        <f>'Totaal overzicht'!AK29</f>
        <v>0</v>
      </c>
      <c r="AL35" s="6">
        <f>'Totaal overzicht'!AL29</f>
        <v>3</v>
      </c>
    </row>
    <row r="36" spans="5:38" ht="12.75">
      <c r="E36" s="16"/>
      <c r="F36">
        <f>SUM(F5:F35)</f>
        <v>31</v>
      </c>
      <c r="G36">
        <f aca="true" t="shared" si="1" ref="G36:AL36">SUM(G5:G35)</f>
        <v>33</v>
      </c>
      <c r="H36">
        <f t="shared" si="1"/>
        <v>6</v>
      </c>
      <c r="I36">
        <f t="shared" si="1"/>
        <v>68</v>
      </c>
      <c r="J36">
        <f t="shared" si="1"/>
        <v>16</v>
      </c>
      <c r="K36">
        <f t="shared" si="1"/>
        <v>56</v>
      </c>
      <c r="L36">
        <f t="shared" si="1"/>
        <v>19</v>
      </c>
      <c r="M36">
        <f t="shared" si="1"/>
        <v>25</v>
      </c>
      <c r="N36">
        <f t="shared" si="1"/>
        <v>29</v>
      </c>
      <c r="O36">
        <f t="shared" si="1"/>
        <v>19</v>
      </c>
      <c r="P36">
        <f t="shared" si="1"/>
        <v>22</v>
      </c>
      <c r="Q36">
        <f t="shared" si="1"/>
        <v>14</v>
      </c>
      <c r="R36">
        <f t="shared" si="1"/>
        <v>16</v>
      </c>
      <c r="S36">
        <f t="shared" si="1"/>
        <v>33</v>
      </c>
      <c r="T36">
        <f t="shared" si="1"/>
        <v>29</v>
      </c>
      <c r="U36">
        <f t="shared" si="1"/>
        <v>23</v>
      </c>
      <c r="V36">
        <f t="shared" si="1"/>
        <v>28</v>
      </c>
      <c r="W36">
        <f t="shared" si="1"/>
        <v>13</v>
      </c>
      <c r="X36">
        <f t="shared" si="1"/>
        <v>13</v>
      </c>
      <c r="Y36">
        <f t="shared" si="1"/>
        <v>36</v>
      </c>
      <c r="Z36">
        <f t="shared" si="1"/>
        <v>28</v>
      </c>
      <c r="AA36">
        <f t="shared" si="1"/>
        <v>15</v>
      </c>
      <c r="AB36">
        <f t="shared" si="1"/>
        <v>26</v>
      </c>
      <c r="AC36">
        <f t="shared" si="1"/>
        <v>45</v>
      </c>
      <c r="AD36">
        <f t="shared" si="1"/>
        <v>16</v>
      </c>
      <c r="AE36">
        <f t="shared" si="1"/>
        <v>27</v>
      </c>
      <c r="AF36">
        <f t="shared" si="1"/>
        <v>34</v>
      </c>
      <c r="AG36">
        <f t="shared" si="1"/>
        <v>21</v>
      </c>
      <c r="AH36">
        <f t="shared" si="1"/>
        <v>24</v>
      </c>
      <c r="AI36">
        <f t="shared" si="1"/>
        <v>23</v>
      </c>
      <c r="AJ36">
        <f t="shared" si="1"/>
        <v>18</v>
      </c>
      <c r="AK36">
        <f t="shared" si="1"/>
        <v>30</v>
      </c>
      <c r="AL36">
        <f t="shared" si="1"/>
        <v>16</v>
      </c>
    </row>
    <row r="37" ht="12.75">
      <c r="W37" s="27"/>
    </row>
    <row r="38" ht="12.75">
      <c r="W38" s="27"/>
    </row>
    <row r="39" ht="12.75">
      <c r="W39" s="27"/>
    </row>
    <row r="40" ht="12.75">
      <c r="W40" s="27"/>
    </row>
    <row r="41" ht="12.75">
      <c r="W41" s="27"/>
    </row>
    <row r="45" spans="1:5" ht="12.75">
      <c r="A45" s="2"/>
      <c r="C45" s="2"/>
      <c r="D45" s="2"/>
      <c r="E45" s="2"/>
    </row>
    <row r="50" spans="1:5" ht="12.75">
      <c r="A50" s="2"/>
      <c r="B50" s="2"/>
      <c r="C50" s="2"/>
      <c r="D50" s="2"/>
      <c r="E50" s="2"/>
    </row>
    <row r="57" spans="1:5" ht="12.75">
      <c r="A57" s="2"/>
      <c r="B57" s="2"/>
      <c r="C57" s="2"/>
      <c r="D57" s="2"/>
      <c r="E57" s="2"/>
    </row>
    <row r="73" spans="1:5" ht="12.75">
      <c r="A73" s="2"/>
      <c r="B73" s="2"/>
      <c r="C73" s="2"/>
      <c r="D73" s="2"/>
      <c r="E73" s="2"/>
    </row>
  </sheetData>
  <printOptions horizontalCentered="1"/>
  <pageMargins left="0.69" right="0.84" top="1.0236220472440944" bottom="0.5905511811023623" header="0.5118110236220472" footer="0.5118110236220472"/>
  <pageSetup horizontalDpi="300" verticalDpi="300" orientation="landscape" paperSize="9" scale="95" r:id="rId1"/>
  <headerFooter alignWithMargins="0">
    <oddHeader>&amp;C&amp;"Times New Roman,Vet Cursief\&amp;20&amp;A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T69"/>
  <sheetViews>
    <sheetView zoomScale="75" zoomScaleNormal="75" workbookViewId="0" topLeftCell="A1">
      <pane xSplit="5" ySplit="4" topLeftCell="S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36" sqref="D36"/>
    </sheetView>
  </sheetViews>
  <sheetFormatPr defaultColWidth="9.140625" defaultRowHeight="12.75"/>
  <cols>
    <col min="1" max="1" width="20.57421875" style="0" customWidth="1"/>
    <col min="2" max="2" width="13.7109375" style="0" bestFit="1" customWidth="1"/>
    <col min="3" max="3" width="7.00390625" style="0" customWidth="1"/>
    <col min="4" max="4" width="8.57421875" style="0" customWidth="1"/>
    <col min="5" max="5" width="6.00390625" style="0" customWidth="1"/>
    <col min="6" max="6" width="5.00390625" style="0" customWidth="1"/>
    <col min="7" max="14" width="4.421875" style="0" customWidth="1"/>
    <col min="15" max="35" width="5.421875" style="0" customWidth="1"/>
    <col min="36" max="38" width="5.421875" style="0" bestFit="1" customWidth="1"/>
  </cols>
  <sheetData>
    <row r="1" spans="1:35" s="2" customFormat="1" ht="12.75">
      <c r="A1" s="8" t="s">
        <v>4</v>
      </c>
      <c r="B1" s="6">
        <f>SUM(F43:AL43)</f>
        <v>916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29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2" customFormat="1" ht="12.75">
      <c r="A2" s="9" t="s">
        <v>321</v>
      </c>
      <c r="B2" s="13">
        <v>57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2" customFormat="1" ht="12.75">
      <c r="A3" s="8" t="s">
        <v>322</v>
      </c>
      <c r="B3" s="13">
        <f>SUM(D5:D58)</f>
        <v>24600000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8" ht="25.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323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30" t="s">
        <v>22</v>
      </c>
      <c r="X4" s="4" t="s">
        <v>23</v>
      </c>
      <c r="Y4" s="4" t="s">
        <v>24</v>
      </c>
      <c r="Z4" s="4" t="s">
        <v>25</v>
      </c>
      <c r="AA4" s="4" t="s">
        <v>26</v>
      </c>
      <c r="AB4" s="4" t="s">
        <v>27</v>
      </c>
      <c r="AC4" s="4" t="s">
        <v>28</v>
      </c>
      <c r="AD4" s="4" t="s">
        <v>29</v>
      </c>
      <c r="AE4" s="4" t="s">
        <v>30</v>
      </c>
      <c r="AF4" s="4" t="s">
        <v>31</v>
      </c>
      <c r="AG4" s="4" t="s">
        <v>32</v>
      </c>
      <c r="AH4" s="4" t="s">
        <v>33</v>
      </c>
      <c r="AI4" s="4" t="s">
        <v>34</v>
      </c>
      <c r="AJ4" s="4" t="s">
        <v>495</v>
      </c>
      <c r="AK4" s="4" t="s">
        <v>496</v>
      </c>
      <c r="AL4" s="4" t="s">
        <v>497</v>
      </c>
    </row>
    <row r="5" spans="1:72" s="2" customFormat="1" ht="12.75">
      <c r="A5" t="s">
        <v>42</v>
      </c>
      <c r="B5"/>
      <c r="C5"/>
      <c r="D5"/>
      <c r="E5">
        <f>SUM(F5:AI5)</f>
        <v>35</v>
      </c>
      <c r="F5" s="6">
        <f>'Totaal overzicht'!F8</f>
        <v>6</v>
      </c>
      <c r="G5" s="6">
        <f>'Totaal overzicht'!G8</f>
        <v>4</v>
      </c>
      <c r="H5" s="6">
        <f>'Totaal overzicht'!H8</f>
        <v>0</v>
      </c>
      <c r="I5" s="6">
        <f>'Totaal overzicht'!I8</f>
        <v>4</v>
      </c>
      <c r="J5" s="6">
        <f>'Totaal overzicht'!J8</f>
        <v>1</v>
      </c>
      <c r="K5" s="6">
        <f>'Totaal overzicht'!K8</f>
        <v>6</v>
      </c>
      <c r="L5" s="6">
        <f>'Totaal overzicht'!L8</f>
        <v>0</v>
      </c>
      <c r="M5" s="6">
        <f>'Totaal overzicht'!M8</f>
        <v>4</v>
      </c>
      <c r="N5" s="6">
        <f>'Totaal overzicht'!N8</f>
        <v>6</v>
      </c>
      <c r="O5" s="6">
        <f>'Totaal overzicht'!O8</f>
        <v>4</v>
      </c>
      <c r="P5" s="6"/>
      <c r="Q5" s="6"/>
      <c r="R5" s="6"/>
      <c r="S5" s="6"/>
      <c r="T5" s="6"/>
      <c r="U5" s="6"/>
      <c r="V5" s="6"/>
      <c r="W5" s="29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</row>
    <row r="6" spans="1:72" ht="12.75">
      <c r="A6" t="s">
        <v>86</v>
      </c>
      <c r="E6">
        <f aca="true" t="shared" si="0" ref="E6:E42">SUM(F6:AI6)</f>
        <v>14</v>
      </c>
      <c r="F6" s="6">
        <f>'Totaal overzicht'!F96</f>
        <v>0</v>
      </c>
      <c r="G6" s="6">
        <f>'Totaal overzicht'!G96</f>
        <v>4</v>
      </c>
      <c r="H6" s="6">
        <f>'Totaal overzicht'!H96</f>
        <v>0</v>
      </c>
      <c r="I6" s="6">
        <f>'Totaal overzicht'!I96</f>
        <v>10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29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</row>
    <row r="7" spans="1:72" ht="12.75">
      <c r="A7" t="s">
        <v>406</v>
      </c>
      <c r="E7">
        <f t="shared" si="0"/>
        <v>2</v>
      </c>
      <c r="F7" s="6">
        <f>'Totaal overzicht'!F142</f>
        <v>2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29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</row>
    <row r="8" spans="1:72" ht="12.75">
      <c r="A8" t="s">
        <v>230</v>
      </c>
      <c r="E8">
        <f t="shared" si="0"/>
        <v>15</v>
      </c>
      <c r="F8" s="6">
        <f>'Totaal overzicht'!F260</f>
        <v>6</v>
      </c>
      <c r="G8" s="6">
        <f>'Totaal overzicht'!G260</f>
        <v>0</v>
      </c>
      <c r="H8" s="6">
        <f>'Totaal overzicht'!H260</f>
        <v>0</v>
      </c>
      <c r="I8" s="6">
        <f>'Totaal overzicht'!I260</f>
        <v>5</v>
      </c>
      <c r="J8" s="6">
        <f>'Totaal overzicht'!J260</f>
        <v>0</v>
      </c>
      <c r="K8" s="6">
        <f>'Totaal overzicht'!K260</f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9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ht="12.75">
      <c r="A9" t="s">
        <v>69</v>
      </c>
      <c r="E9">
        <f t="shared" si="0"/>
        <v>12</v>
      </c>
      <c r="F9" s="6">
        <f>'Totaal overzicht'!F79</f>
        <v>3</v>
      </c>
      <c r="G9" s="6">
        <f>'Totaal overzicht'!G79</f>
        <v>0</v>
      </c>
      <c r="H9" s="6">
        <f>'Totaal overzicht'!H79</f>
        <v>1</v>
      </c>
      <c r="I9" s="6">
        <f>'Totaal overzicht'!I79</f>
        <v>3</v>
      </c>
      <c r="J9" s="6">
        <f>'Totaal overzicht'!J79</f>
        <v>1</v>
      </c>
      <c r="K9" s="6">
        <f>'Totaal overzicht'!K79</f>
        <v>0</v>
      </c>
      <c r="L9" s="6">
        <f>'Totaal overzicht'!L79</f>
        <v>4</v>
      </c>
      <c r="M9" s="6"/>
      <c r="N9" s="6"/>
      <c r="O9" s="6"/>
      <c r="P9" s="6"/>
      <c r="Q9" s="6"/>
      <c r="R9" s="6"/>
      <c r="S9" s="6"/>
      <c r="T9" s="6"/>
      <c r="U9" s="6"/>
      <c r="V9" s="6"/>
      <c r="W9" s="29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2" ht="12.75">
      <c r="A10" t="s">
        <v>418</v>
      </c>
      <c r="E10">
        <f t="shared" si="0"/>
        <v>2</v>
      </c>
      <c r="F10" s="6">
        <f>'Totaal overzicht'!F216</f>
        <v>0</v>
      </c>
      <c r="G10" s="6">
        <f>'Totaal overzicht'!G216</f>
        <v>1</v>
      </c>
      <c r="H10" s="6">
        <f>'Totaal overzicht'!H216</f>
        <v>0</v>
      </c>
      <c r="I10" s="6">
        <f>'Totaal overzicht'!I216</f>
        <v>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29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</row>
    <row r="11" spans="1:72" ht="12.75">
      <c r="A11" t="s">
        <v>238</v>
      </c>
      <c r="E11">
        <f t="shared" si="0"/>
        <v>72</v>
      </c>
      <c r="F11" s="6">
        <f>'Totaal overzicht'!F323</f>
        <v>0</v>
      </c>
      <c r="G11" s="6">
        <f>'Totaal overzicht'!G323</f>
        <v>0</v>
      </c>
      <c r="H11" s="6">
        <f>'Totaal overzicht'!H323</f>
        <v>3</v>
      </c>
      <c r="I11" s="6">
        <f>'Totaal overzicht'!I323</f>
        <v>7</v>
      </c>
      <c r="J11" s="6">
        <f>'Totaal overzicht'!J323</f>
        <v>0</v>
      </c>
      <c r="K11" s="6">
        <f>'Totaal overzicht'!K323</f>
        <v>1</v>
      </c>
      <c r="L11" s="6">
        <f>'Totaal overzicht'!L323</f>
        <v>2</v>
      </c>
      <c r="M11" s="6">
        <f>'Totaal overzicht'!M323</f>
        <v>0</v>
      </c>
      <c r="N11" s="6">
        <f>'Totaal overzicht'!N323</f>
        <v>8</v>
      </c>
      <c r="O11" s="6">
        <f>'Totaal overzicht'!O323</f>
        <v>5</v>
      </c>
      <c r="P11" s="6">
        <f>'Totaal overzicht'!P323</f>
        <v>3</v>
      </c>
      <c r="Q11" s="6">
        <f>'Totaal overzicht'!Q323</f>
        <v>-1</v>
      </c>
      <c r="R11" s="6">
        <f>'Totaal overzicht'!R323</f>
        <v>5</v>
      </c>
      <c r="S11" s="6">
        <f>'Totaal overzicht'!S323</f>
        <v>7</v>
      </c>
      <c r="T11" s="6">
        <f>'Totaal overzicht'!T323</f>
        <v>0</v>
      </c>
      <c r="U11" s="6">
        <f>'Totaal overzicht'!U323</f>
        <v>3</v>
      </c>
      <c r="V11" s="6">
        <f>'Totaal overzicht'!V323</f>
        <v>3</v>
      </c>
      <c r="W11" s="29">
        <f>'Totaal overzicht'!W323</f>
        <v>0</v>
      </c>
      <c r="X11" s="6">
        <f>'Totaal overzicht'!X323</f>
        <v>5</v>
      </c>
      <c r="Y11" s="6">
        <f>'Totaal overzicht'!Y323</f>
        <v>3</v>
      </c>
      <c r="Z11" s="6">
        <f>'Totaal overzicht'!Z323</f>
        <v>11</v>
      </c>
      <c r="AA11" s="6">
        <f>'Totaal overzicht'!AA323</f>
        <v>0</v>
      </c>
      <c r="AB11" s="6">
        <f>'Totaal overzicht'!AB323</f>
        <v>1</v>
      </c>
      <c r="AC11" s="6">
        <f>'Totaal overzicht'!AC323</f>
        <v>-1</v>
      </c>
      <c r="AD11" s="6">
        <f>'Totaal overzicht'!AD323</f>
        <v>7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ht="12.75">
      <c r="A12" t="s">
        <v>276</v>
      </c>
      <c r="E12">
        <f t="shared" si="0"/>
        <v>3</v>
      </c>
      <c r="F12" s="6">
        <f>'Totaal overzicht'!F373</f>
        <v>0</v>
      </c>
      <c r="G12" s="6">
        <f>'Totaal overzicht'!G373</f>
        <v>0</v>
      </c>
      <c r="H12" s="6">
        <f>'Totaal overzicht'!H373</f>
        <v>3</v>
      </c>
      <c r="I12" s="6">
        <f>'Totaal overzicht'!I373</f>
        <v>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29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</row>
    <row r="13" spans="1:72" ht="12.75">
      <c r="A13" t="s">
        <v>111</v>
      </c>
      <c r="E13">
        <f t="shared" si="0"/>
        <v>30</v>
      </c>
      <c r="F13" s="6">
        <f>'Totaal overzicht'!F136</f>
        <v>9</v>
      </c>
      <c r="G13" s="6">
        <f>'Totaal overzicht'!G136</f>
        <v>6</v>
      </c>
      <c r="H13" s="6">
        <f>'Totaal overzicht'!H136</f>
        <v>0</v>
      </c>
      <c r="I13" s="6">
        <f>'Totaal overzicht'!I136</f>
        <v>12</v>
      </c>
      <c r="J13" s="6">
        <f>'Totaal overzicht'!J136</f>
        <v>1</v>
      </c>
      <c r="K13" s="6">
        <f>'Totaal overzicht'!K136</f>
        <v>0</v>
      </c>
      <c r="L13" s="6">
        <f>'Totaal overzicht'!L136</f>
        <v>2</v>
      </c>
      <c r="M13" s="6">
        <f>'Totaal overzicht'!M136</f>
        <v>0</v>
      </c>
      <c r="N13" s="6"/>
      <c r="O13" s="6"/>
      <c r="P13" s="6"/>
      <c r="Q13" s="6">
        <f>'Totaal overzicht'!Q136</f>
        <v>0</v>
      </c>
      <c r="R13" s="6">
        <f>'Totaal overzicht'!R136</f>
        <v>0</v>
      </c>
      <c r="S13" s="6"/>
      <c r="T13" s="6"/>
      <c r="U13" s="6"/>
      <c r="V13" s="6"/>
      <c r="W13" s="29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</row>
    <row r="14" spans="1:72" ht="12.75">
      <c r="A14" t="s">
        <v>457</v>
      </c>
      <c r="E14">
        <f t="shared" si="0"/>
        <v>22</v>
      </c>
      <c r="F14" s="6">
        <f>'Totaal overzicht'!F356</f>
        <v>3</v>
      </c>
      <c r="G14" s="6">
        <f>'Totaal overzicht'!G356</f>
        <v>6</v>
      </c>
      <c r="H14" s="6">
        <f>'Totaal overzicht'!H356</f>
        <v>0</v>
      </c>
      <c r="I14" s="6">
        <f>'Totaal overzicht'!I356</f>
        <v>3</v>
      </c>
      <c r="J14" s="6">
        <f>'Totaal overzicht'!J356</f>
        <v>0</v>
      </c>
      <c r="K14" s="6">
        <f>'Totaal overzicht'!K356</f>
        <v>3</v>
      </c>
      <c r="L14" s="6">
        <f>'Totaal overzicht'!L356</f>
        <v>7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29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ht="12.75">
      <c r="A15" t="s">
        <v>302</v>
      </c>
      <c r="B15" t="s">
        <v>282</v>
      </c>
      <c r="C15" t="s">
        <v>55</v>
      </c>
      <c r="D15">
        <v>5000000</v>
      </c>
      <c r="E15">
        <f t="shared" si="0"/>
        <v>93</v>
      </c>
      <c r="F15" s="6">
        <f>'Totaal overzicht'!F409</f>
        <v>6</v>
      </c>
      <c r="G15" s="6">
        <f>'Totaal overzicht'!G409</f>
        <v>1</v>
      </c>
      <c r="H15" s="6">
        <f>'Totaal overzicht'!H409</f>
        <v>0</v>
      </c>
      <c r="I15" s="6">
        <f>'Totaal overzicht'!I409</f>
        <v>15</v>
      </c>
      <c r="J15" s="6">
        <f>'Totaal overzicht'!J409</f>
        <v>0</v>
      </c>
      <c r="K15" s="6">
        <f>'Totaal overzicht'!K409</f>
        <v>12</v>
      </c>
      <c r="L15" s="6"/>
      <c r="M15" s="6"/>
      <c r="N15" s="6">
        <f>'Totaal overzicht'!N409</f>
        <v>0</v>
      </c>
      <c r="O15" s="6">
        <f>'Totaal overzicht'!O409</f>
        <v>0</v>
      </c>
      <c r="P15" s="6">
        <f>'Totaal overzicht'!P409</f>
        <v>4</v>
      </c>
      <c r="Q15" s="6">
        <f>'Totaal overzicht'!Q409</f>
        <v>0</v>
      </c>
      <c r="R15" s="6">
        <f>'Totaal overzicht'!R409</f>
        <v>0</v>
      </c>
      <c r="S15" s="6">
        <f>'Totaal overzicht'!S409</f>
        <v>8</v>
      </c>
      <c r="T15" s="6">
        <f>'Totaal overzicht'!T409</f>
        <v>6</v>
      </c>
      <c r="U15" s="6">
        <f>'Totaal overzicht'!U409</f>
        <v>3</v>
      </c>
      <c r="V15" s="6">
        <f>'Totaal overzicht'!V409</f>
        <v>1</v>
      </c>
      <c r="W15" s="29">
        <f>'Totaal overzicht'!W409</f>
        <v>0</v>
      </c>
      <c r="X15" s="6">
        <f>'Totaal overzicht'!X409</f>
        <v>0</v>
      </c>
      <c r="Y15" s="6">
        <f>'Totaal overzicht'!Y409</f>
        <v>10</v>
      </c>
      <c r="Z15" s="6">
        <f>'Totaal overzicht'!Z409</f>
        <v>3</v>
      </c>
      <c r="AA15" s="6">
        <f>'Totaal overzicht'!AA409</f>
        <v>0</v>
      </c>
      <c r="AB15" s="6">
        <f>'Totaal overzicht'!AB409</f>
        <v>8</v>
      </c>
      <c r="AC15" s="6">
        <f>'Totaal overzicht'!AC409</f>
        <v>5</v>
      </c>
      <c r="AD15" s="6">
        <f>'Totaal overzicht'!AD409</f>
        <v>0</v>
      </c>
      <c r="AE15" s="6">
        <f>'Totaal overzicht'!AE409</f>
        <v>3</v>
      </c>
      <c r="AF15" s="6">
        <f>'Totaal overzicht'!AF409</f>
        <v>3</v>
      </c>
      <c r="AG15" s="6">
        <f>'Totaal overzicht'!AG409</f>
        <v>0</v>
      </c>
      <c r="AH15" s="6">
        <f>'Totaal overzicht'!AH409</f>
        <v>5</v>
      </c>
      <c r="AI15" s="6">
        <f>'Totaal overzicht'!AI409</f>
        <v>0</v>
      </c>
      <c r="AJ15" s="6">
        <f>'Totaal overzicht'!AJ409</f>
        <v>3</v>
      </c>
      <c r="AK15" s="6">
        <f>'Totaal overzicht'!AK409</f>
        <v>9</v>
      </c>
      <c r="AL15" s="6">
        <f>'Totaal overzicht'!AL409</f>
        <v>0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2" ht="12.75">
      <c r="A16" t="s">
        <v>313</v>
      </c>
      <c r="E16">
        <f t="shared" si="0"/>
        <v>65</v>
      </c>
      <c r="F16" s="6"/>
      <c r="G16" s="6">
        <f>'Totaal overzicht'!G143</f>
        <v>3</v>
      </c>
      <c r="H16" s="6">
        <f>'Totaal overzicht'!H143</f>
        <v>0</v>
      </c>
      <c r="I16" s="6">
        <f>'Totaal overzicht'!I143</f>
        <v>8</v>
      </c>
      <c r="J16" s="6">
        <f>'Totaal overzicht'!J143</f>
        <v>0</v>
      </c>
      <c r="K16" s="6">
        <f>'Totaal overzicht'!K143</f>
        <v>6</v>
      </c>
      <c r="L16" s="6">
        <f>'Totaal overzicht'!L143</f>
        <v>1</v>
      </c>
      <c r="M16" s="6">
        <f>'Totaal overzicht'!M143</f>
        <v>2</v>
      </c>
      <c r="N16" s="6">
        <f>'Totaal overzicht'!N143</f>
        <v>3</v>
      </c>
      <c r="O16" s="6">
        <f>'Totaal overzicht'!O143</f>
        <v>0</v>
      </c>
      <c r="P16" s="6">
        <f>'Totaal overzicht'!P143</f>
        <v>0</v>
      </c>
      <c r="Q16" s="6">
        <f>'Totaal overzicht'!Q143</f>
        <v>10</v>
      </c>
      <c r="R16" s="6">
        <f>'Totaal overzicht'!R143</f>
        <v>4</v>
      </c>
      <c r="S16" s="6">
        <f>'Totaal overzicht'!S143</f>
        <v>3</v>
      </c>
      <c r="T16" s="6">
        <f>'Totaal overzicht'!T143</f>
        <v>4</v>
      </c>
      <c r="U16" s="6">
        <f>'Totaal overzicht'!U143</f>
        <v>5</v>
      </c>
      <c r="V16" s="6">
        <f>'Totaal overzicht'!V143</f>
        <v>1</v>
      </c>
      <c r="W16" s="29">
        <f>'Totaal overzicht'!W143</f>
        <v>0</v>
      </c>
      <c r="X16" s="6">
        <f>'Totaal overzicht'!X143</f>
        <v>0</v>
      </c>
      <c r="Y16" s="6">
        <f>'Totaal overzicht'!Y143</f>
        <v>3</v>
      </c>
      <c r="Z16" s="6">
        <f>'Totaal overzicht'!Z143</f>
        <v>7</v>
      </c>
      <c r="AA16" s="6">
        <f>'Totaal overzicht'!AA143</f>
        <v>3</v>
      </c>
      <c r="AB16" s="6">
        <f>'Totaal overzicht'!AB143</f>
        <v>0</v>
      </c>
      <c r="AC16" s="6">
        <f>'Totaal overzicht'!AC143</f>
        <v>2</v>
      </c>
      <c r="AD16" s="6">
        <f>'Totaal overzicht'!AD143</f>
        <v>0</v>
      </c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</row>
    <row r="17" spans="1:72" ht="12.75">
      <c r="A17" t="s">
        <v>85</v>
      </c>
      <c r="E17">
        <f t="shared" si="0"/>
        <v>9</v>
      </c>
      <c r="F17" s="6"/>
      <c r="G17" s="6"/>
      <c r="H17" s="6"/>
      <c r="I17" s="6"/>
      <c r="J17" s="6">
        <f>'Totaal overzicht'!J95</f>
        <v>4</v>
      </c>
      <c r="K17" s="6">
        <f>'Totaal overzicht'!K95</f>
        <v>7</v>
      </c>
      <c r="L17" s="6">
        <f>'Totaal overzicht'!L95</f>
        <v>-2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29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ht="12.75">
      <c r="A18" t="s">
        <v>152</v>
      </c>
      <c r="E18">
        <f t="shared" si="0"/>
        <v>8</v>
      </c>
      <c r="F18" s="6"/>
      <c r="G18" s="6"/>
      <c r="H18" s="6"/>
      <c r="I18" s="6"/>
      <c r="J18" s="6">
        <f>'Totaal overzicht'!J242</f>
        <v>0</v>
      </c>
      <c r="K18" s="6">
        <f>'Totaal overzicht'!K242</f>
        <v>3</v>
      </c>
      <c r="L18" s="6">
        <f>'Totaal overzicht'!L242</f>
        <v>5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29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ht="12.75">
      <c r="A19" t="s">
        <v>440</v>
      </c>
      <c r="E19">
        <f t="shared" si="0"/>
        <v>0</v>
      </c>
      <c r="F19" s="6"/>
      <c r="G19" s="6"/>
      <c r="H19" s="6"/>
      <c r="I19" s="6"/>
      <c r="J19" s="6">
        <f>'Totaal overzicht'!J297</f>
        <v>0</v>
      </c>
      <c r="K19" s="6">
        <f>'Totaal overzicht'!K297</f>
        <v>0</v>
      </c>
      <c r="L19" s="6">
        <f>'Totaal overzicht'!L297</f>
        <v>0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29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</row>
    <row r="20" spans="1:72" ht="12.75">
      <c r="A20" t="s">
        <v>364</v>
      </c>
      <c r="E20">
        <f t="shared" si="0"/>
        <v>36</v>
      </c>
      <c r="F20" s="6"/>
      <c r="G20" s="6"/>
      <c r="H20" s="6"/>
      <c r="I20" s="6"/>
      <c r="J20" s="6"/>
      <c r="K20" s="6"/>
      <c r="L20" s="6">
        <f>'Totaal overzicht'!L32</f>
        <v>8</v>
      </c>
      <c r="M20" s="6">
        <f>'Totaal overzicht'!M32</f>
        <v>0</v>
      </c>
      <c r="N20" s="6">
        <f>'Totaal overzicht'!N32</f>
        <v>1</v>
      </c>
      <c r="O20" s="6">
        <f>'Totaal overzicht'!O32</f>
        <v>3</v>
      </c>
      <c r="P20" s="6">
        <f>'Totaal overzicht'!P32</f>
        <v>1</v>
      </c>
      <c r="Q20" s="6">
        <f>'Totaal overzicht'!Q32</f>
        <v>2</v>
      </c>
      <c r="R20" s="6">
        <f>'Totaal overzicht'!R32</f>
        <v>2</v>
      </c>
      <c r="S20" s="6">
        <f>'Totaal overzicht'!S32</f>
        <v>0</v>
      </c>
      <c r="T20" s="6">
        <f>'Totaal overzicht'!T32</f>
        <v>4</v>
      </c>
      <c r="U20" s="6">
        <f>'Totaal overzicht'!U32</f>
        <v>2</v>
      </c>
      <c r="V20" s="6">
        <f>'Totaal overzicht'!V32</f>
        <v>1</v>
      </c>
      <c r="W20" s="29">
        <f>'Totaal overzicht'!W32</f>
        <v>4</v>
      </c>
      <c r="X20" s="6">
        <f>'Totaal overzicht'!X32</f>
        <v>0</v>
      </c>
      <c r="Y20" s="6">
        <f>'Totaal overzicht'!Y32</f>
        <v>3</v>
      </c>
      <c r="Z20" s="6">
        <f>'Totaal overzicht'!Z32</f>
        <v>4</v>
      </c>
      <c r="AA20" s="6">
        <f>'Totaal overzicht'!AA32</f>
        <v>0</v>
      </c>
      <c r="AB20" s="6">
        <f>'Totaal overzicht'!AB32</f>
        <v>1</v>
      </c>
      <c r="AC20" s="6">
        <f>'Totaal overzicht'!AC32</f>
        <v>0</v>
      </c>
      <c r="AD20" s="6">
        <f>'Totaal overzicht'!AD32</f>
        <v>0</v>
      </c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ht="12.75">
      <c r="A21" t="s">
        <v>299</v>
      </c>
      <c r="E21">
        <f t="shared" si="0"/>
        <v>1</v>
      </c>
      <c r="F21" s="6"/>
      <c r="G21" s="6"/>
      <c r="H21" s="6"/>
      <c r="I21" s="6"/>
      <c r="J21" s="6"/>
      <c r="K21" s="6"/>
      <c r="L21" s="6">
        <f>'Totaal overzicht'!L405</f>
        <v>1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29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2" ht="12.75">
      <c r="A22" t="s">
        <v>99</v>
      </c>
      <c r="B22" t="s">
        <v>84</v>
      </c>
      <c r="C22" t="s">
        <v>55</v>
      </c>
      <c r="D22">
        <v>700000</v>
      </c>
      <c r="E22">
        <f t="shared" si="0"/>
        <v>80</v>
      </c>
      <c r="F22" s="6"/>
      <c r="G22" s="6"/>
      <c r="H22" s="6"/>
      <c r="I22" s="6"/>
      <c r="J22" s="6"/>
      <c r="K22" s="6"/>
      <c r="L22" s="6"/>
      <c r="M22" s="6">
        <f>'Totaal overzicht'!M112</f>
        <v>0</v>
      </c>
      <c r="N22" s="6">
        <f>'Totaal overzicht'!N112</f>
        <v>3</v>
      </c>
      <c r="O22" s="6">
        <f>'Totaal overzicht'!O112</f>
        <v>12</v>
      </c>
      <c r="P22" s="6">
        <f>'Totaal overzicht'!P112</f>
        <v>1</v>
      </c>
      <c r="Q22" s="6">
        <f>'Totaal overzicht'!Q112</f>
        <v>4</v>
      </c>
      <c r="R22" s="6">
        <f>'Totaal overzicht'!R112</f>
        <v>6</v>
      </c>
      <c r="S22" s="6">
        <f>'Totaal overzicht'!S112</f>
        <v>0</v>
      </c>
      <c r="T22" s="6">
        <f>'Totaal overzicht'!T112</f>
        <v>3</v>
      </c>
      <c r="U22" s="6">
        <f>'Totaal overzicht'!U112</f>
        <v>5</v>
      </c>
      <c r="V22" s="6">
        <f>'Totaal overzicht'!V112</f>
        <v>1</v>
      </c>
      <c r="W22" s="29">
        <f>'Totaal overzicht'!W112</f>
        <v>0</v>
      </c>
      <c r="X22" s="6">
        <f>'Totaal overzicht'!X112</f>
        <v>6</v>
      </c>
      <c r="Y22" s="6">
        <f>'Totaal overzicht'!Y112</f>
        <v>6</v>
      </c>
      <c r="Z22" s="6">
        <f>'Totaal overzicht'!Z112</f>
        <v>0</v>
      </c>
      <c r="AA22" s="6">
        <f>'Totaal overzicht'!AA112</f>
        <v>12</v>
      </c>
      <c r="AB22" s="6">
        <f>'Totaal overzicht'!AB112</f>
        <v>1</v>
      </c>
      <c r="AC22" s="6">
        <f>'Totaal overzicht'!AC112</f>
        <v>6</v>
      </c>
      <c r="AD22" s="6">
        <f>'Totaal overzicht'!AD112</f>
        <v>0</v>
      </c>
      <c r="AE22" s="6">
        <f>'Totaal overzicht'!AE112</f>
        <v>1</v>
      </c>
      <c r="AF22" s="6">
        <f>'Totaal overzicht'!AF112</f>
        <v>5</v>
      </c>
      <c r="AG22" s="6">
        <f>'Totaal overzicht'!AG112</f>
        <v>1</v>
      </c>
      <c r="AH22" s="6">
        <f>'Totaal overzicht'!AH112</f>
        <v>6</v>
      </c>
      <c r="AI22" s="6">
        <f>'Totaal overzicht'!AI112</f>
        <v>1</v>
      </c>
      <c r="AJ22" s="6">
        <f>'Totaal overzicht'!AJ112</f>
        <v>0</v>
      </c>
      <c r="AK22" s="6">
        <f>'Totaal overzicht'!AK112</f>
        <v>4</v>
      </c>
      <c r="AL22" s="6">
        <f>'Totaal overzicht'!AL112</f>
        <v>6</v>
      </c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</row>
    <row r="23" spans="1:72" ht="12.75">
      <c r="A23" t="s">
        <v>159</v>
      </c>
      <c r="B23" t="s">
        <v>149</v>
      </c>
      <c r="C23" t="s">
        <v>47</v>
      </c>
      <c r="D23">
        <v>500000</v>
      </c>
      <c r="E23">
        <f t="shared" si="0"/>
        <v>26</v>
      </c>
      <c r="F23" s="6"/>
      <c r="G23" s="6"/>
      <c r="H23" s="6"/>
      <c r="I23" s="6"/>
      <c r="J23" s="6"/>
      <c r="K23" s="6"/>
      <c r="L23" s="6"/>
      <c r="M23" s="6">
        <f>'Totaal overzicht'!M198</f>
        <v>0</v>
      </c>
      <c r="N23" s="6">
        <f>'Totaal overzicht'!N198</f>
        <v>3</v>
      </c>
      <c r="O23" s="6">
        <f>'Totaal overzicht'!O198</f>
        <v>1</v>
      </c>
      <c r="P23" s="6">
        <f>'Totaal overzicht'!P198</f>
        <v>1</v>
      </c>
      <c r="Q23" s="6">
        <f>'Totaal overzicht'!Q198</f>
        <v>3</v>
      </c>
      <c r="R23" s="6">
        <f>'Totaal overzicht'!R198</f>
        <v>0</v>
      </c>
      <c r="S23" s="6">
        <f>'Totaal overzicht'!S198</f>
        <v>0</v>
      </c>
      <c r="T23" s="6">
        <f>'Totaal overzicht'!T198</f>
        <v>1</v>
      </c>
      <c r="U23" s="6">
        <f>'Totaal overzicht'!U198</f>
        <v>5</v>
      </c>
      <c r="V23" s="6">
        <f>'Totaal overzicht'!V198</f>
        <v>1</v>
      </c>
      <c r="W23" s="29">
        <f>'Totaal overzicht'!W198</f>
        <v>3</v>
      </c>
      <c r="X23" s="6">
        <f>'Totaal overzicht'!X198</f>
        <v>0</v>
      </c>
      <c r="Y23" s="6">
        <f>'Totaal overzicht'!Y198</f>
        <v>0</v>
      </c>
      <c r="Z23" s="6">
        <f>'Totaal overzicht'!Z198</f>
        <v>1</v>
      </c>
      <c r="AA23" s="6">
        <f>'Totaal overzicht'!AA198</f>
        <v>0</v>
      </c>
      <c r="AB23" s="6">
        <f>'Totaal overzicht'!AB198</f>
        <v>0</v>
      </c>
      <c r="AC23" s="6">
        <f>'Totaal overzicht'!AC198</f>
        <v>0</v>
      </c>
      <c r="AD23" s="6">
        <f>'Totaal overzicht'!AD198</f>
        <v>0</v>
      </c>
      <c r="AE23" s="6">
        <f>'Totaal overzicht'!AE198</f>
        <v>1</v>
      </c>
      <c r="AF23" s="6">
        <f>'Totaal overzicht'!AF198</f>
        <v>1</v>
      </c>
      <c r="AG23" s="6">
        <f>'Totaal overzicht'!AG198</f>
        <v>1</v>
      </c>
      <c r="AH23" s="6">
        <f>'Totaal overzicht'!AH198</f>
        <v>3</v>
      </c>
      <c r="AI23" s="6">
        <f>'Totaal overzicht'!AI198</f>
        <v>1</v>
      </c>
      <c r="AJ23" s="6">
        <f>'Totaal overzicht'!AJ198</f>
        <v>0</v>
      </c>
      <c r="AK23" s="6">
        <f>'Totaal overzicht'!AK198</f>
        <v>3</v>
      </c>
      <c r="AL23" s="6">
        <f>'Totaal overzicht'!AL198</f>
        <v>0</v>
      </c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ht="12.75">
      <c r="A24" t="s">
        <v>281</v>
      </c>
      <c r="E24">
        <f t="shared" si="0"/>
        <v>10</v>
      </c>
      <c r="F24" s="6"/>
      <c r="G24" s="6"/>
      <c r="H24" s="6"/>
      <c r="I24" s="6"/>
      <c r="J24" s="6"/>
      <c r="K24" s="6"/>
      <c r="L24" s="6"/>
      <c r="M24" s="6">
        <f>'Totaal overzicht'!M253</f>
        <v>7</v>
      </c>
      <c r="N24" s="6">
        <f>'Totaal overzicht'!N253</f>
        <v>3</v>
      </c>
      <c r="O24" s="6">
        <f>'Totaal overzicht'!O253</f>
        <v>0</v>
      </c>
      <c r="P24" s="6">
        <f>'Totaal overzicht'!P253</f>
        <v>0</v>
      </c>
      <c r="Q24" s="6"/>
      <c r="R24" s="6"/>
      <c r="S24" s="6"/>
      <c r="T24" s="6"/>
      <c r="U24" s="6"/>
      <c r="V24" s="6"/>
      <c r="W24" s="29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2" ht="12.75">
      <c r="A25" t="s">
        <v>254</v>
      </c>
      <c r="E25">
        <f t="shared" si="0"/>
        <v>32</v>
      </c>
      <c r="F25" s="6"/>
      <c r="G25" s="6"/>
      <c r="H25" s="6"/>
      <c r="I25" s="6"/>
      <c r="J25" s="6"/>
      <c r="K25" s="6"/>
      <c r="L25" s="6"/>
      <c r="M25" s="6">
        <f>'Totaal overzicht'!M344</f>
        <v>2</v>
      </c>
      <c r="N25" s="6">
        <f>'Totaal overzicht'!N344</f>
        <v>0</v>
      </c>
      <c r="O25" s="6">
        <f>'Totaal overzicht'!O344</f>
        <v>3</v>
      </c>
      <c r="P25" s="6">
        <f>'Totaal overzicht'!P344</f>
        <v>6</v>
      </c>
      <c r="Q25" s="6">
        <f>'Totaal overzicht'!Q344</f>
        <v>3</v>
      </c>
      <c r="R25" s="6">
        <f>'Totaal overzicht'!R344</f>
        <v>0</v>
      </c>
      <c r="S25" s="6">
        <f>'Totaal overzicht'!S344</f>
        <v>1</v>
      </c>
      <c r="T25" s="6">
        <f>'Totaal overzicht'!T344</f>
        <v>1</v>
      </c>
      <c r="U25" s="6">
        <f>'Totaal overzicht'!U344</f>
        <v>4</v>
      </c>
      <c r="V25" s="6">
        <f>'Totaal overzicht'!V344</f>
        <v>1</v>
      </c>
      <c r="W25" s="29">
        <f>'Totaal overzicht'!W344</f>
        <v>0</v>
      </c>
      <c r="X25" s="6">
        <f>'Totaal overzicht'!X344</f>
        <v>0</v>
      </c>
      <c r="Y25" s="6">
        <f>'Totaal overzicht'!Y344</f>
        <v>1</v>
      </c>
      <c r="Z25" s="6">
        <f>'Totaal overzicht'!Z344</f>
        <v>0</v>
      </c>
      <c r="AA25" s="6">
        <f>'Totaal overzicht'!AA344</f>
        <v>1</v>
      </c>
      <c r="AB25" s="6">
        <f>'Totaal overzicht'!AB344</f>
        <v>6</v>
      </c>
      <c r="AC25" s="6">
        <f>'Totaal overzicht'!AC344</f>
        <v>3</v>
      </c>
      <c r="AD25" s="6">
        <f>'Totaal overzicht'!AD344</f>
        <v>0</v>
      </c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</row>
    <row r="26" spans="1:72" ht="12.75">
      <c r="A26" t="s">
        <v>51</v>
      </c>
      <c r="E26">
        <f t="shared" si="0"/>
        <v>0</v>
      </c>
      <c r="F26" s="6"/>
      <c r="G26" s="6"/>
      <c r="H26" s="6"/>
      <c r="I26" s="6"/>
      <c r="J26" s="6"/>
      <c r="K26" s="6"/>
      <c r="L26" s="6"/>
      <c r="M26" s="6">
        <f>'Totaal overzicht'!M398</f>
        <v>0</v>
      </c>
      <c r="N26" s="6"/>
      <c r="O26" s="6"/>
      <c r="P26" s="6"/>
      <c r="Q26" s="6"/>
      <c r="R26" s="6"/>
      <c r="S26" s="6"/>
      <c r="T26" s="6"/>
      <c r="U26" s="6"/>
      <c r="V26" s="6"/>
      <c r="W26" s="29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ht="12.75">
      <c r="A27" t="s">
        <v>308</v>
      </c>
      <c r="E27">
        <f t="shared" si="0"/>
        <v>44</v>
      </c>
      <c r="F27" s="6"/>
      <c r="G27" s="6"/>
      <c r="H27" s="6"/>
      <c r="I27" s="6"/>
      <c r="J27" s="6"/>
      <c r="K27" s="6"/>
      <c r="L27" s="6"/>
      <c r="M27" s="6">
        <f>'Totaal overzicht'!M415</f>
        <v>0</v>
      </c>
      <c r="N27" s="6">
        <f>'Totaal overzicht'!N415</f>
        <v>5</v>
      </c>
      <c r="O27" s="6">
        <f>'Totaal overzicht'!O415</f>
        <v>1</v>
      </c>
      <c r="P27" s="6">
        <f>'Totaal overzicht'!P415</f>
        <v>1</v>
      </c>
      <c r="Q27" s="6">
        <f>'Totaal overzicht'!Q415</f>
        <v>7</v>
      </c>
      <c r="R27" s="6">
        <f>'Totaal overzicht'!R415</f>
        <v>0</v>
      </c>
      <c r="S27" s="6">
        <f>'Totaal overzicht'!S415</f>
        <v>0</v>
      </c>
      <c r="T27" s="6">
        <f>'Totaal overzicht'!T415</f>
        <v>2</v>
      </c>
      <c r="U27" s="6">
        <f>'Totaal overzicht'!U415</f>
        <v>4</v>
      </c>
      <c r="V27" s="6">
        <f>'Totaal overzicht'!V415</f>
        <v>0</v>
      </c>
      <c r="W27" s="29">
        <f>'Totaal overzicht'!W415</f>
        <v>3</v>
      </c>
      <c r="X27" s="6">
        <f>'Totaal overzicht'!X415</f>
        <v>0</v>
      </c>
      <c r="Y27" s="6">
        <f>'Totaal overzicht'!Y415</f>
        <v>4</v>
      </c>
      <c r="Z27" s="6">
        <f>'Totaal overzicht'!Z415</f>
        <v>4</v>
      </c>
      <c r="AA27" s="6">
        <f>'Totaal overzicht'!AA415</f>
        <v>3</v>
      </c>
      <c r="AB27" s="6">
        <f>'Totaal overzicht'!AB415</f>
        <v>4</v>
      </c>
      <c r="AC27" s="6">
        <f>'Totaal overzicht'!AC415</f>
        <v>6</v>
      </c>
      <c r="AD27" s="6">
        <f>'Totaal overzicht'!AD415</f>
        <v>0</v>
      </c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2" ht="12.75">
      <c r="A28" t="s">
        <v>108</v>
      </c>
      <c r="E28">
        <f t="shared" si="0"/>
        <v>6</v>
      </c>
      <c r="F28" s="6"/>
      <c r="G28" s="6"/>
      <c r="H28" s="6"/>
      <c r="I28" s="6"/>
      <c r="J28" s="6"/>
      <c r="K28" s="6"/>
      <c r="L28" s="6"/>
      <c r="M28" s="6"/>
      <c r="N28" s="6">
        <f>'Totaal overzicht'!N129</f>
        <v>0</v>
      </c>
      <c r="O28" s="6">
        <f>'Totaal overzicht'!O129</f>
        <v>0</v>
      </c>
      <c r="P28" s="6">
        <f>'Totaal overzicht'!P129</f>
        <v>6</v>
      </c>
      <c r="Q28" s="6"/>
      <c r="R28" s="6"/>
      <c r="S28" s="6"/>
      <c r="T28" s="6"/>
      <c r="U28" s="6"/>
      <c r="V28" s="6"/>
      <c r="W28" s="29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</row>
    <row r="29" spans="1:72" ht="12.75">
      <c r="A29" t="s">
        <v>38</v>
      </c>
      <c r="E29">
        <f t="shared" si="0"/>
        <v>21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f>'Totaal overzicht'!P3</f>
        <v>1</v>
      </c>
      <c r="Q29" s="6">
        <f>'Totaal overzicht'!Q3</f>
        <v>9</v>
      </c>
      <c r="R29" s="6">
        <f>'Totaal overzicht'!R3</f>
        <v>4</v>
      </c>
      <c r="S29" s="6">
        <v>1</v>
      </c>
      <c r="T29" s="6">
        <f>'Totaal overzicht'!T3</f>
        <v>1</v>
      </c>
      <c r="U29" s="6">
        <f>'Totaal overzicht'!U3</f>
        <v>2</v>
      </c>
      <c r="V29" s="6">
        <f>'Totaal overzicht'!V3</f>
        <v>3</v>
      </c>
      <c r="W29" s="29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ht="12.75">
      <c r="A30" t="s">
        <v>433</v>
      </c>
      <c r="B30" s="2"/>
      <c r="C30" s="2"/>
      <c r="E30">
        <f t="shared" si="0"/>
        <v>9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f>'Totaal overzicht'!Q272</f>
        <v>4</v>
      </c>
      <c r="R30" s="6">
        <f>'Totaal overzicht'!R272</f>
        <v>5</v>
      </c>
      <c r="S30" s="6"/>
      <c r="T30" s="6"/>
      <c r="U30" s="6"/>
      <c r="V30" s="6"/>
      <c r="W30" s="29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</row>
    <row r="31" spans="1:72" ht="12.75">
      <c r="A31" t="s">
        <v>210</v>
      </c>
      <c r="B31" t="s">
        <v>198</v>
      </c>
      <c r="C31" t="s">
        <v>55</v>
      </c>
      <c r="D31">
        <v>4000000</v>
      </c>
      <c r="E31">
        <f t="shared" si="0"/>
        <v>76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>
        <f>'Totaal overzicht'!S282</f>
        <v>7</v>
      </c>
      <c r="T31" s="6">
        <f>'Totaal overzicht'!T282</f>
        <v>9</v>
      </c>
      <c r="U31" s="6">
        <f>'Totaal overzicht'!U282</f>
        <v>4</v>
      </c>
      <c r="V31" s="6">
        <f>'Totaal overzicht'!V282</f>
        <v>5</v>
      </c>
      <c r="W31" s="29">
        <f>'Totaal overzicht'!W282</f>
        <v>0</v>
      </c>
      <c r="X31" s="6">
        <f>'Totaal overzicht'!X282</f>
        <v>0</v>
      </c>
      <c r="Y31" s="6">
        <f>'Totaal overzicht'!Y282</f>
        <v>5</v>
      </c>
      <c r="Z31" s="6">
        <f>'Totaal overzicht'!Z282</f>
        <v>3</v>
      </c>
      <c r="AA31" s="6">
        <f>'Totaal overzicht'!AA282</f>
        <v>9</v>
      </c>
      <c r="AB31" s="6">
        <f>'Totaal overzicht'!AB282</f>
        <v>9</v>
      </c>
      <c r="AC31" s="6">
        <f>'Totaal overzicht'!AC282</f>
        <v>2</v>
      </c>
      <c r="AD31" s="6">
        <f>'Totaal overzicht'!AD282</f>
        <v>0</v>
      </c>
      <c r="AE31" s="6">
        <f>'Totaal overzicht'!AE282</f>
        <v>8</v>
      </c>
      <c r="AF31" s="6"/>
      <c r="AG31" s="6">
        <f>'Totaal overzicht'!AG282</f>
        <v>6</v>
      </c>
      <c r="AH31" s="6">
        <f>'Totaal overzicht'!AH282</f>
        <v>8</v>
      </c>
      <c r="AI31" s="6">
        <f>'Totaal overzicht'!AI282</f>
        <v>1</v>
      </c>
      <c r="AJ31" s="6">
        <f>'Totaal overzicht'!AJ282</f>
        <v>3</v>
      </c>
      <c r="AK31" s="6">
        <f>'Totaal overzicht'!AK282</f>
        <v>8</v>
      </c>
      <c r="AL31" s="6">
        <f>'Totaal overzicht'!AL282</f>
        <v>-2</v>
      </c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</row>
    <row r="32" spans="1:72" ht="12.75">
      <c r="A32" t="s">
        <v>193</v>
      </c>
      <c r="E32">
        <f t="shared" si="0"/>
        <v>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f>'Totaal overzicht'!S246</f>
        <v>0</v>
      </c>
      <c r="T32" s="6">
        <f>'Totaal overzicht'!T246</f>
        <v>2</v>
      </c>
      <c r="U32" s="6">
        <f>'Totaal overzicht'!U246</f>
        <v>0</v>
      </c>
      <c r="V32" s="6">
        <f>'Totaal overzicht'!V246</f>
        <v>1</v>
      </c>
      <c r="W32" s="29">
        <f>'Totaal overzicht'!W246</f>
        <v>0</v>
      </c>
      <c r="X32" s="6">
        <f>'Totaal overzicht'!X246</f>
        <v>0</v>
      </c>
      <c r="Y32" s="6">
        <f>'Totaal overzicht'!Y246</f>
        <v>0</v>
      </c>
      <c r="Z32" s="6">
        <f>'Totaal overzicht'!Z246</f>
        <v>0</v>
      </c>
      <c r="AA32" s="6">
        <f>'Totaal overzicht'!AA246</f>
        <v>0</v>
      </c>
      <c r="AB32" s="6">
        <f>'Totaal overzicht'!AB246</f>
        <v>0</v>
      </c>
      <c r="AC32" s="6">
        <f>'Totaal overzicht'!AC246</f>
        <v>0</v>
      </c>
      <c r="AD32" s="6">
        <f>'Totaal overzicht'!AD246</f>
        <v>0</v>
      </c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ht="12.75">
      <c r="A33" t="s">
        <v>40</v>
      </c>
      <c r="B33" t="s">
        <v>36</v>
      </c>
      <c r="C33" t="s">
        <v>37</v>
      </c>
      <c r="D33">
        <v>3000000</v>
      </c>
      <c r="E33">
        <f t="shared" si="0"/>
        <v>12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29">
        <f>'Totaal overzicht'!W6</f>
        <v>0</v>
      </c>
      <c r="X33" s="6">
        <f>'Totaal overzicht'!X6</f>
        <v>0</v>
      </c>
      <c r="Y33" s="6">
        <f>'Totaal overzicht'!Y6</f>
        <v>3</v>
      </c>
      <c r="Z33" s="6">
        <f>'Totaal overzicht'!Z6</f>
        <v>0</v>
      </c>
      <c r="AA33" s="6">
        <f>'Totaal overzicht'!AA6</f>
        <v>3</v>
      </c>
      <c r="AB33" s="6">
        <f>'Totaal overzicht'!AB6</f>
        <v>0</v>
      </c>
      <c r="AC33" s="6">
        <f>'Totaal overzicht'!AC6</f>
        <v>5</v>
      </c>
      <c r="AD33" s="6">
        <f>'Totaal overzicht'!AD6</f>
        <v>0</v>
      </c>
      <c r="AE33" s="6">
        <f>'Totaal overzicht'!AE6</f>
        <v>-1</v>
      </c>
      <c r="AF33" s="6">
        <f>'Totaal overzicht'!AF6</f>
        <v>0</v>
      </c>
      <c r="AG33" s="6">
        <f>'Totaal overzicht'!AG6</f>
        <v>-1</v>
      </c>
      <c r="AH33" s="6">
        <f>'Totaal overzicht'!AH6</f>
        <v>0</v>
      </c>
      <c r="AI33" s="6">
        <f>'Totaal overzicht'!AI6</f>
        <v>3</v>
      </c>
      <c r="AJ33" s="6">
        <f>'Totaal overzicht'!AJ6</f>
        <v>0</v>
      </c>
      <c r="AK33" s="6">
        <f>'Totaal overzicht'!AK6</f>
        <v>4</v>
      </c>
      <c r="AL33" s="6">
        <f>'Totaal overzicht'!AL6</f>
        <v>0</v>
      </c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</row>
    <row r="34" spans="1:72" ht="12.75">
      <c r="A34" t="s">
        <v>354</v>
      </c>
      <c r="B34" t="s">
        <v>352</v>
      </c>
      <c r="C34" t="s">
        <v>44</v>
      </c>
      <c r="D34">
        <v>1500000</v>
      </c>
      <c r="E34">
        <f t="shared" si="0"/>
        <v>12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29"/>
      <c r="X34" s="6"/>
      <c r="Y34" s="6"/>
      <c r="Z34" s="6"/>
      <c r="AA34" s="6"/>
      <c r="AB34" s="6"/>
      <c r="AC34" s="6"/>
      <c r="AD34" s="6"/>
      <c r="AE34" s="6">
        <f>'Totaal overzicht'!AE34</f>
        <v>0</v>
      </c>
      <c r="AF34" s="6">
        <f>'Totaal overzicht'!AF34</f>
        <v>0</v>
      </c>
      <c r="AG34" s="6">
        <f>'Totaal overzicht'!AG34</f>
        <v>6</v>
      </c>
      <c r="AH34" s="6">
        <f>'Totaal overzicht'!AH34</f>
        <v>0</v>
      </c>
      <c r="AI34" s="6">
        <f>'Totaal overzicht'!AI34</f>
        <v>6</v>
      </c>
      <c r="AJ34" s="6">
        <f>'Totaal overzicht'!AJ34</f>
        <v>1</v>
      </c>
      <c r="AK34" s="6">
        <f>'Totaal overzicht'!AK34</f>
        <v>0</v>
      </c>
      <c r="AL34" s="6">
        <f>'Totaal overzicht'!AL34</f>
        <v>3</v>
      </c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</row>
    <row r="35" spans="1:72" ht="12.75">
      <c r="A35" t="s">
        <v>122</v>
      </c>
      <c r="B35" t="s">
        <v>115</v>
      </c>
      <c r="C35" t="s">
        <v>47</v>
      </c>
      <c r="D35">
        <v>3000000</v>
      </c>
      <c r="E35">
        <f t="shared" si="0"/>
        <v>14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29"/>
      <c r="X35" s="6"/>
      <c r="Y35" s="6"/>
      <c r="Z35" s="6"/>
      <c r="AA35" s="6"/>
      <c r="AB35" s="6"/>
      <c r="AC35" s="6"/>
      <c r="AD35" s="6"/>
      <c r="AE35" s="6">
        <f>'Totaal overzicht'!AE150</f>
        <v>5</v>
      </c>
      <c r="AF35" s="6">
        <f>'Totaal overzicht'!AF150</f>
        <v>6</v>
      </c>
      <c r="AG35" s="6">
        <f>'Totaal overzicht'!AG150</f>
        <v>3</v>
      </c>
      <c r="AH35" s="6">
        <f>'Totaal overzicht'!AH150</f>
        <v>0</v>
      </c>
      <c r="AI35" s="6"/>
      <c r="AJ35" s="6">
        <f>'Totaal overzicht'!AJ150</f>
        <v>3</v>
      </c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5:72" ht="12.75">
      <c r="E36">
        <f t="shared" si="0"/>
        <v>11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29"/>
      <c r="X36" s="6"/>
      <c r="Y36" s="6"/>
      <c r="Z36" s="6"/>
      <c r="AA36" s="6"/>
      <c r="AB36" s="6"/>
      <c r="AC36" s="6"/>
      <c r="AD36" s="6"/>
      <c r="AE36" s="6">
        <f>'Totaal overzicht'!AE167</f>
        <v>4</v>
      </c>
      <c r="AF36" s="6">
        <f>'Totaal overzicht'!AF167</f>
        <v>2</v>
      </c>
      <c r="AG36" s="6">
        <f>'Totaal overzicht'!AG167</f>
        <v>2</v>
      </c>
      <c r="AH36" s="6">
        <f>'Totaal overzicht'!AH167</f>
        <v>0</v>
      </c>
      <c r="AI36" s="6">
        <f>'Totaal overzicht'!AI167</f>
        <v>3</v>
      </c>
      <c r="AJ36" s="6">
        <f>'Totaal overzicht'!AJ167</f>
        <v>3</v>
      </c>
      <c r="AK36" s="6">
        <f>'Totaal overzicht'!AK167</f>
        <v>-1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</row>
    <row r="37" spans="1:72" ht="12.75">
      <c r="A37" t="s">
        <v>153</v>
      </c>
      <c r="B37" t="s">
        <v>229</v>
      </c>
      <c r="C37" t="s">
        <v>37</v>
      </c>
      <c r="D37">
        <v>500000</v>
      </c>
      <c r="E37">
        <f t="shared" si="0"/>
        <v>12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29"/>
      <c r="X37" s="6"/>
      <c r="Y37" s="6"/>
      <c r="Z37" s="6"/>
      <c r="AA37" s="6"/>
      <c r="AB37" s="6"/>
      <c r="AC37" s="6"/>
      <c r="AD37" s="6"/>
      <c r="AE37" s="6">
        <f>'Totaal overzicht'!AE314</f>
        <v>2</v>
      </c>
      <c r="AF37" s="6">
        <f>'Totaal overzicht'!AF314</f>
        <v>3</v>
      </c>
      <c r="AG37" s="6">
        <f>'Totaal overzicht'!AG314</f>
        <v>0</v>
      </c>
      <c r="AH37" s="6">
        <f>'Totaal overzicht'!AH314</f>
        <v>4</v>
      </c>
      <c r="AI37" s="6">
        <f>'Totaal overzicht'!AI314</f>
        <v>3</v>
      </c>
      <c r="AJ37" s="6">
        <f>'Totaal overzicht'!AJ314</f>
        <v>1</v>
      </c>
      <c r="AK37" s="6">
        <f>'Totaal overzicht'!AK314</f>
        <v>8</v>
      </c>
      <c r="AL37" s="6">
        <f>'Totaal overzicht'!AL314</f>
        <v>0</v>
      </c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</row>
    <row r="38" spans="1:72" ht="12.75">
      <c r="A38" t="s">
        <v>447</v>
      </c>
      <c r="B38" t="s">
        <v>246</v>
      </c>
      <c r="C38" t="s">
        <v>37</v>
      </c>
      <c r="D38">
        <v>1000000</v>
      </c>
      <c r="E38">
        <f t="shared" si="0"/>
        <v>23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29"/>
      <c r="X38" s="6"/>
      <c r="Y38" s="6"/>
      <c r="Z38" s="6"/>
      <c r="AA38" s="6"/>
      <c r="AB38" s="6"/>
      <c r="AC38" s="6"/>
      <c r="AD38" s="6"/>
      <c r="AE38" s="6">
        <f>'Totaal overzicht'!AE339</f>
        <v>0</v>
      </c>
      <c r="AF38" s="6">
        <f>'Totaal overzicht'!AF339</f>
        <v>10</v>
      </c>
      <c r="AG38" s="6">
        <f>'Totaal overzicht'!AG339</f>
        <v>8</v>
      </c>
      <c r="AH38" s="6">
        <f>'Totaal overzicht'!AH339</f>
        <v>3</v>
      </c>
      <c r="AI38" s="6">
        <f>'Totaal overzicht'!AI339</f>
        <v>2</v>
      </c>
      <c r="AJ38" s="6">
        <f>'Totaal overzicht'!AJ339</f>
        <v>6</v>
      </c>
      <c r="AK38" s="6">
        <f>'Totaal overzicht'!AK339</f>
        <v>0</v>
      </c>
      <c r="AL38" s="6">
        <f>'Totaal overzicht'!AL339</f>
        <v>2</v>
      </c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ht="12.75">
      <c r="A39" t="s">
        <v>343</v>
      </c>
      <c r="B39" t="s">
        <v>303</v>
      </c>
      <c r="C39" t="s">
        <v>47</v>
      </c>
      <c r="D39">
        <v>700000</v>
      </c>
      <c r="E39">
        <f t="shared" si="0"/>
        <v>19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29"/>
      <c r="X39" s="6"/>
      <c r="Y39" s="6"/>
      <c r="Z39" s="6"/>
      <c r="AA39" s="6"/>
      <c r="AB39" s="6"/>
      <c r="AC39" s="6"/>
      <c r="AD39" s="6"/>
      <c r="AE39" s="6">
        <f>'Totaal overzicht'!AE421</f>
        <v>2</v>
      </c>
      <c r="AF39" s="6">
        <f>'Totaal overzicht'!AF421</f>
        <v>3</v>
      </c>
      <c r="AG39" s="6">
        <f>'Totaal overzicht'!AG421</f>
        <v>0</v>
      </c>
      <c r="AH39" s="6">
        <f>'Totaal overzicht'!AH421</f>
        <v>5</v>
      </c>
      <c r="AI39" s="6">
        <f>'Totaal overzicht'!AI421</f>
        <v>9</v>
      </c>
      <c r="AJ39" s="6">
        <f>'Totaal overzicht'!AJ421</f>
        <v>7</v>
      </c>
      <c r="AK39" s="6">
        <f>'Totaal overzicht'!AK421</f>
        <v>3</v>
      </c>
      <c r="AL39" s="6">
        <f>'Totaal overzicht'!AL421</f>
        <v>2</v>
      </c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</row>
    <row r="40" spans="1:72" ht="12.75">
      <c r="A40" t="s">
        <v>436</v>
      </c>
      <c r="B40" t="s">
        <v>198</v>
      </c>
      <c r="C40" t="s">
        <v>55</v>
      </c>
      <c r="D40">
        <v>3000000</v>
      </c>
      <c r="E40">
        <f t="shared" si="0"/>
        <v>4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29"/>
      <c r="X40" s="6"/>
      <c r="Y40" s="6"/>
      <c r="Z40" s="6"/>
      <c r="AA40" s="6"/>
      <c r="AB40" s="6"/>
      <c r="AC40" s="6"/>
      <c r="AD40" s="6"/>
      <c r="AF40" s="6">
        <f>'Totaal overzicht'!AF283</f>
        <v>4</v>
      </c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</row>
    <row r="41" spans="1:72" ht="12.75">
      <c r="A41" t="s">
        <v>121</v>
      </c>
      <c r="B41" t="s">
        <v>115</v>
      </c>
      <c r="C41" t="s">
        <v>47</v>
      </c>
      <c r="D41">
        <v>1000000</v>
      </c>
      <c r="E41">
        <f t="shared" si="0"/>
        <v>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29"/>
      <c r="X41" s="6"/>
      <c r="Y41" s="6"/>
      <c r="Z41" s="6"/>
      <c r="AA41" s="6"/>
      <c r="AB41" s="6"/>
      <c r="AC41" s="6"/>
      <c r="AD41" s="6"/>
      <c r="AF41" s="6"/>
      <c r="AG41" s="6"/>
      <c r="AH41" s="6"/>
      <c r="AI41" s="6">
        <f>'Totaal overzicht'!AI149</f>
        <v>0</v>
      </c>
      <c r="AJ41" s="6"/>
      <c r="AK41" s="6">
        <f>'Totaal overzicht'!AK149</f>
        <v>5</v>
      </c>
      <c r="AL41" s="6">
        <f>'Totaal overzicht'!AL149</f>
        <v>2</v>
      </c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ht="12.75">
      <c r="A42" t="s">
        <v>135</v>
      </c>
      <c r="B42" t="s">
        <v>129</v>
      </c>
      <c r="C42" t="s">
        <v>37</v>
      </c>
      <c r="D42">
        <v>700000</v>
      </c>
      <c r="E42">
        <f t="shared" si="0"/>
        <v>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29"/>
      <c r="X42" s="6"/>
      <c r="Y42" s="6"/>
      <c r="Z42" s="6"/>
      <c r="AA42" s="6"/>
      <c r="AB42" s="6"/>
      <c r="AC42" s="6"/>
      <c r="AD42" s="6"/>
      <c r="AF42" s="6"/>
      <c r="AG42" s="6"/>
      <c r="AH42" s="6"/>
      <c r="AI42" s="6"/>
      <c r="AJ42" s="6"/>
      <c r="AK42" s="6"/>
      <c r="AL42" s="6">
        <f>'Totaal overzicht'!AL169</f>
        <v>0</v>
      </c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</row>
    <row r="43" spans="6:72" ht="12.75">
      <c r="F43">
        <f>SUM(F5:F42)</f>
        <v>35</v>
      </c>
      <c r="G43">
        <f aca="true" t="shared" si="1" ref="G43:AL43">SUM(G5:G42)</f>
        <v>25</v>
      </c>
      <c r="H43">
        <f t="shared" si="1"/>
        <v>7</v>
      </c>
      <c r="I43">
        <f t="shared" si="1"/>
        <v>68</v>
      </c>
      <c r="J43">
        <f t="shared" si="1"/>
        <v>7</v>
      </c>
      <c r="K43">
        <f t="shared" si="1"/>
        <v>42</v>
      </c>
      <c r="L43">
        <f t="shared" si="1"/>
        <v>28</v>
      </c>
      <c r="M43">
        <f t="shared" si="1"/>
        <v>15</v>
      </c>
      <c r="N43">
        <f t="shared" si="1"/>
        <v>32</v>
      </c>
      <c r="O43">
        <f t="shared" si="1"/>
        <v>29</v>
      </c>
      <c r="P43">
        <f t="shared" si="1"/>
        <v>24</v>
      </c>
      <c r="Q43">
        <f t="shared" si="1"/>
        <v>41</v>
      </c>
      <c r="R43">
        <f t="shared" si="1"/>
        <v>26</v>
      </c>
      <c r="S43">
        <f t="shared" si="1"/>
        <v>27</v>
      </c>
      <c r="T43">
        <f t="shared" si="1"/>
        <v>33</v>
      </c>
      <c r="U43">
        <f t="shared" si="1"/>
        <v>37</v>
      </c>
      <c r="V43">
        <f t="shared" si="1"/>
        <v>18</v>
      </c>
      <c r="W43">
        <f t="shared" si="1"/>
        <v>10</v>
      </c>
      <c r="X43">
        <f t="shared" si="1"/>
        <v>11</v>
      </c>
      <c r="Y43">
        <f t="shared" si="1"/>
        <v>38</v>
      </c>
      <c r="Z43">
        <f t="shared" si="1"/>
        <v>33</v>
      </c>
      <c r="AA43">
        <f t="shared" si="1"/>
        <v>31</v>
      </c>
      <c r="AB43">
        <f t="shared" si="1"/>
        <v>30</v>
      </c>
      <c r="AC43">
        <f t="shared" si="1"/>
        <v>28</v>
      </c>
      <c r="AD43">
        <f t="shared" si="1"/>
        <v>7</v>
      </c>
      <c r="AE43">
        <f t="shared" si="1"/>
        <v>25</v>
      </c>
      <c r="AF43">
        <f t="shared" si="1"/>
        <v>37</v>
      </c>
      <c r="AG43">
        <f t="shared" si="1"/>
        <v>26</v>
      </c>
      <c r="AH43">
        <f t="shared" si="1"/>
        <v>34</v>
      </c>
      <c r="AI43">
        <f t="shared" si="1"/>
        <v>29</v>
      </c>
      <c r="AJ43">
        <f t="shared" si="1"/>
        <v>27</v>
      </c>
      <c r="AK43">
        <f t="shared" si="1"/>
        <v>43</v>
      </c>
      <c r="AL43">
        <f t="shared" si="1"/>
        <v>13</v>
      </c>
      <c r="BT43" s="6"/>
    </row>
    <row r="44" spans="23:72" ht="12.75">
      <c r="W44" s="27"/>
      <c r="BT44" s="6"/>
    </row>
    <row r="45" spans="23:72" ht="12.75">
      <c r="W45" s="27"/>
      <c r="BT45" s="6"/>
    </row>
    <row r="46" spans="1:5" ht="12.75">
      <c r="A46" s="2"/>
      <c r="B46" s="2"/>
      <c r="C46" s="2"/>
      <c r="D46" s="2"/>
      <c r="E46" s="2"/>
    </row>
    <row r="53" spans="1:5" ht="12.75">
      <c r="A53" s="2"/>
      <c r="B53" s="2"/>
      <c r="C53" s="2"/>
      <c r="D53" s="2"/>
      <c r="E53" s="2"/>
    </row>
    <row r="69" spans="1:2" ht="12.75">
      <c r="A69" s="2"/>
      <c r="B69" s="2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  <headerFooter alignWithMargins="0">
    <oddHeader>&amp;C&amp;"Times New Roman,Vet Cursief\&amp;20&amp;A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72"/>
  <sheetViews>
    <sheetView zoomScale="75" zoomScaleNormal="75" workbookViewId="0" topLeftCell="A1">
      <pane xSplit="5" ySplit="4" topLeftCell="Q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1" sqref="B1"/>
    </sheetView>
  </sheetViews>
  <sheetFormatPr defaultColWidth="9.140625" defaultRowHeight="12.75"/>
  <cols>
    <col min="1" max="1" width="20.57421875" style="0" customWidth="1"/>
    <col min="2" max="2" width="13.7109375" style="0" bestFit="1" customWidth="1"/>
    <col min="3" max="3" width="7.00390625" style="0" customWidth="1"/>
    <col min="4" max="4" width="8.8515625" style="0" customWidth="1"/>
    <col min="5" max="5" width="6.00390625" style="0" customWidth="1"/>
    <col min="6" max="6" width="5.00390625" style="0" customWidth="1"/>
    <col min="7" max="14" width="4.421875" style="0" customWidth="1"/>
    <col min="15" max="35" width="5.421875" style="0" customWidth="1"/>
    <col min="36" max="38" width="5.421875" style="0" bestFit="1" customWidth="1"/>
  </cols>
  <sheetData>
    <row r="1" spans="1:35" s="2" customFormat="1" ht="12.75">
      <c r="A1" s="8" t="s">
        <v>4</v>
      </c>
      <c r="B1" s="6">
        <f>SUM(F35:AL35)</f>
        <v>876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29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2" customFormat="1" ht="12.75">
      <c r="A2" s="9" t="s">
        <v>321</v>
      </c>
      <c r="B2" s="34">
        <v>45</v>
      </c>
      <c r="C2" s="19"/>
      <c r="D2" s="19"/>
      <c r="E2" s="1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2" customFormat="1" ht="12.75">
      <c r="A3" s="10" t="s">
        <v>322</v>
      </c>
      <c r="B3" s="14">
        <f>SUM(D5:D67)</f>
        <v>14500000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8" ht="25.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323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30" t="s">
        <v>22</v>
      </c>
      <c r="X4" s="4" t="s">
        <v>23</v>
      </c>
      <c r="Y4" s="4" t="s">
        <v>24</v>
      </c>
      <c r="Z4" s="4" t="s">
        <v>25</v>
      </c>
      <c r="AA4" s="4" t="s">
        <v>26</v>
      </c>
      <c r="AB4" s="4" t="s">
        <v>27</v>
      </c>
      <c r="AC4" s="4" t="s">
        <v>28</v>
      </c>
      <c r="AD4" s="4" t="s">
        <v>29</v>
      </c>
      <c r="AE4" s="4" t="s">
        <v>30</v>
      </c>
      <c r="AF4" s="4" t="s">
        <v>31</v>
      </c>
      <c r="AG4" s="4" t="s">
        <v>32</v>
      </c>
      <c r="AH4" s="4" t="s">
        <v>33</v>
      </c>
      <c r="AI4" s="4" t="s">
        <v>34</v>
      </c>
      <c r="AJ4" s="4" t="s">
        <v>495</v>
      </c>
      <c r="AK4" s="4" t="s">
        <v>496</v>
      </c>
      <c r="AL4" s="4" t="s">
        <v>497</v>
      </c>
    </row>
    <row r="5" spans="1:38" ht="12.75">
      <c r="A5" t="s">
        <v>40</v>
      </c>
      <c r="E5">
        <f>SUM(F5:AI5)</f>
        <v>47</v>
      </c>
      <c r="F5" s="6">
        <f>'Totaal overzicht'!F6</f>
        <v>4</v>
      </c>
      <c r="G5" s="6">
        <f>'Totaal overzicht'!G6</f>
        <v>3</v>
      </c>
      <c r="H5" s="6">
        <f>'Totaal overzicht'!H6</f>
        <v>0</v>
      </c>
      <c r="I5" s="6">
        <f>'Totaal overzicht'!I6</f>
        <v>9</v>
      </c>
      <c r="J5" s="6">
        <f>'Totaal overzicht'!J6</f>
        <v>1</v>
      </c>
      <c r="K5" s="6">
        <f>'Totaal overzicht'!K6</f>
        <v>4</v>
      </c>
      <c r="L5" s="6">
        <f>'Totaal overzicht'!L6</f>
        <v>0</v>
      </c>
      <c r="M5" s="6">
        <f>'Totaal overzicht'!M6</f>
        <v>4</v>
      </c>
      <c r="N5" s="6">
        <f>'Totaal overzicht'!N6</f>
        <v>4</v>
      </c>
      <c r="O5" s="6">
        <f>'Totaal overzicht'!O6</f>
        <v>4</v>
      </c>
      <c r="P5" s="6">
        <f>'Totaal overzicht'!P6</f>
        <v>0</v>
      </c>
      <c r="Q5" s="6">
        <f>'Totaal overzicht'!Q6</f>
        <v>1</v>
      </c>
      <c r="R5" s="6">
        <f>'Totaal overzicht'!R6</f>
        <v>0</v>
      </c>
      <c r="S5" s="6">
        <f>'Totaal overzicht'!S6</f>
        <v>0</v>
      </c>
      <c r="T5" s="6"/>
      <c r="U5" s="6">
        <f>'Totaal overzicht'!U6</f>
        <v>2</v>
      </c>
      <c r="V5" s="6">
        <f>'Totaal overzicht'!V6</f>
        <v>1</v>
      </c>
      <c r="W5" s="29">
        <f>'Totaal overzicht'!W6</f>
        <v>0</v>
      </c>
      <c r="X5" s="6">
        <f>'Totaal overzicht'!X6</f>
        <v>0</v>
      </c>
      <c r="Y5" s="6">
        <f>'Totaal overzicht'!Y6</f>
        <v>3</v>
      </c>
      <c r="Z5" s="6">
        <f>'Totaal overzicht'!Z6</f>
        <v>0</v>
      </c>
      <c r="AA5" s="6">
        <f>'Totaal overzicht'!AA6</f>
        <v>3</v>
      </c>
      <c r="AB5" s="6">
        <f>'Totaal overzicht'!AB6</f>
        <v>0</v>
      </c>
      <c r="AC5" s="6">
        <f>'Totaal overzicht'!AC6</f>
        <v>5</v>
      </c>
      <c r="AD5" s="6">
        <f>'Totaal overzicht'!AD6</f>
        <v>0</v>
      </c>
      <c r="AE5" s="6">
        <f>'Totaal overzicht'!AE6</f>
        <v>-1</v>
      </c>
      <c r="AF5" s="6">
        <f>'Totaal overzicht'!AF6</f>
        <v>0</v>
      </c>
      <c r="AG5" s="6"/>
      <c r="AH5" s="6"/>
      <c r="AI5" s="6"/>
      <c r="AJ5" s="6"/>
      <c r="AK5" s="6"/>
      <c r="AL5" s="6"/>
    </row>
    <row r="6" spans="1:38" ht="12.75">
      <c r="A6" t="s">
        <v>167</v>
      </c>
      <c r="E6">
        <f>SUM(F6:AI6)</f>
        <v>2</v>
      </c>
      <c r="F6" s="6">
        <f>'Totaal overzicht'!F207</f>
        <v>0</v>
      </c>
      <c r="G6" s="6">
        <f>'Totaal overzicht'!G207</f>
        <v>1</v>
      </c>
      <c r="H6" s="6">
        <f>'Totaal overzicht'!H207</f>
        <v>0</v>
      </c>
      <c r="I6" s="6">
        <f>'Totaal overzicht'!I207</f>
        <v>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29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t="s">
        <v>230</v>
      </c>
      <c r="E7">
        <f aca="true" t="shared" si="0" ref="E7:E34">SUM(F7:AI7)</f>
        <v>15</v>
      </c>
      <c r="F7" s="6">
        <f>'Totaal overzicht'!F260</f>
        <v>6</v>
      </c>
      <c r="G7" s="6">
        <f>'Totaal overzicht'!G260</f>
        <v>0</v>
      </c>
      <c r="H7" s="6">
        <f>'Totaal overzicht'!H260</f>
        <v>0</v>
      </c>
      <c r="I7" s="6">
        <f>'Totaal overzicht'!I260</f>
        <v>5</v>
      </c>
      <c r="J7" s="6">
        <f>'Totaal overzicht'!J260</f>
        <v>0</v>
      </c>
      <c r="K7" s="6">
        <f>'Totaal overzicht'!K260</f>
        <v>4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29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12.75">
      <c r="A8" t="s">
        <v>306</v>
      </c>
      <c r="E8">
        <f t="shared" si="0"/>
        <v>13</v>
      </c>
      <c r="F8" s="6">
        <f>'Totaal overzicht'!F413</f>
        <v>0</v>
      </c>
      <c r="G8" s="6">
        <f>'Totaal overzicht'!G413</f>
        <v>8</v>
      </c>
      <c r="H8" s="6">
        <f>'Totaal overzicht'!H413</f>
        <v>0</v>
      </c>
      <c r="I8" s="6">
        <f>'Totaal overzicht'!I413</f>
        <v>1</v>
      </c>
      <c r="J8" s="6">
        <f>'Totaal overzicht'!J413</f>
        <v>1</v>
      </c>
      <c r="K8" s="6">
        <f>'Totaal overzicht'!K413</f>
        <v>3</v>
      </c>
      <c r="L8" s="6">
        <f>'Totaal overzicht'!L413</f>
        <v>0</v>
      </c>
      <c r="M8" s="6"/>
      <c r="N8" s="6"/>
      <c r="O8" s="6"/>
      <c r="P8" s="6"/>
      <c r="Q8" s="6"/>
      <c r="R8" s="6"/>
      <c r="S8" s="6"/>
      <c r="T8" s="6"/>
      <c r="U8" s="6"/>
      <c r="V8" s="6"/>
      <c r="W8" s="29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2.75">
      <c r="A9" t="s">
        <v>120</v>
      </c>
      <c r="B9" t="s">
        <v>115</v>
      </c>
      <c r="C9" t="s">
        <v>44</v>
      </c>
      <c r="D9">
        <v>3000000</v>
      </c>
      <c r="E9">
        <f t="shared" si="0"/>
        <v>106</v>
      </c>
      <c r="F9" s="6">
        <f>'Totaal overzicht'!F147</f>
        <v>3</v>
      </c>
      <c r="G9" s="6">
        <f>'Totaal overzicht'!G147</f>
        <v>3</v>
      </c>
      <c r="H9" s="6">
        <f>'Totaal overzicht'!H147</f>
        <v>0</v>
      </c>
      <c r="I9" s="6">
        <f>'Totaal overzicht'!I147</f>
        <v>12</v>
      </c>
      <c r="J9" s="6">
        <f>'Totaal overzicht'!J147</f>
        <v>0</v>
      </c>
      <c r="K9" s="6">
        <f>'Totaal overzicht'!K147</f>
        <v>6</v>
      </c>
      <c r="L9" s="6">
        <f>'Totaal overzicht'!L147</f>
        <v>1</v>
      </c>
      <c r="M9" s="6">
        <f>'Totaal overzicht'!M147</f>
        <v>4</v>
      </c>
      <c r="N9" s="6">
        <f>'Totaal overzicht'!N147</f>
        <v>3</v>
      </c>
      <c r="O9" s="6">
        <f>'Totaal overzicht'!O147</f>
        <v>0</v>
      </c>
      <c r="P9" s="6">
        <f>'Totaal overzicht'!P147</f>
        <v>0</v>
      </c>
      <c r="Q9" s="6">
        <f>'Totaal overzicht'!Q147</f>
        <v>6</v>
      </c>
      <c r="R9" s="6">
        <f>'Totaal overzicht'!R147</f>
        <v>6</v>
      </c>
      <c r="S9" s="6">
        <f>'Totaal overzicht'!S147</f>
        <v>3</v>
      </c>
      <c r="T9" s="6">
        <f>'Totaal overzicht'!T147</f>
        <v>6</v>
      </c>
      <c r="U9" s="6">
        <f>'Totaal overzicht'!U147</f>
        <v>7</v>
      </c>
      <c r="V9" s="6">
        <f>'Totaal overzicht'!V147</f>
        <v>1</v>
      </c>
      <c r="W9" s="29">
        <f>'Totaal overzicht'!W147</f>
        <v>0</v>
      </c>
      <c r="X9" s="6">
        <f>'Totaal overzicht'!X147</f>
        <v>0</v>
      </c>
      <c r="Y9" s="6">
        <f>'Totaal overzicht'!Y147</f>
        <v>3</v>
      </c>
      <c r="Z9" s="6">
        <f>'Totaal overzicht'!Z147</f>
        <v>9</v>
      </c>
      <c r="AA9" s="6">
        <f>'Totaal overzicht'!AA147</f>
        <v>3</v>
      </c>
      <c r="AB9" s="6">
        <f>'Totaal overzicht'!AB147</f>
        <v>0</v>
      </c>
      <c r="AC9" s="6">
        <f>'Totaal overzicht'!AC147</f>
        <v>3</v>
      </c>
      <c r="AD9" s="6">
        <f>'Totaal overzicht'!AD147</f>
        <v>0</v>
      </c>
      <c r="AE9" s="6">
        <f>'Totaal overzicht'!AE147</f>
        <v>11</v>
      </c>
      <c r="AF9" s="6">
        <f>'Totaal overzicht'!AF147</f>
        <v>9</v>
      </c>
      <c r="AG9" s="6">
        <f>'Totaal overzicht'!AG147</f>
        <v>6</v>
      </c>
      <c r="AH9" s="6">
        <f>'Totaal overzicht'!AH147</f>
        <v>1</v>
      </c>
      <c r="AI9" s="6">
        <f>'Totaal overzicht'!AI147</f>
        <v>0</v>
      </c>
      <c r="AJ9" s="6">
        <f>'Totaal overzicht'!AJ147</f>
        <v>3</v>
      </c>
      <c r="AK9" s="6">
        <f>'Totaal overzicht'!AK147</f>
        <v>6</v>
      </c>
      <c r="AL9" s="6">
        <f>'Totaal overzicht'!AL147</f>
        <v>3</v>
      </c>
    </row>
    <row r="10" spans="1:38" ht="12.75">
      <c r="A10" t="s">
        <v>276</v>
      </c>
      <c r="E10">
        <f t="shared" si="0"/>
        <v>3</v>
      </c>
      <c r="F10" s="6">
        <f>'Totaal overzicht'!F373</f>
        <v>0</v>
      </c>
      <c r="G10" s="6">
        <f>'Totaal overzicht'!G373</f>
        <v>0</v>
      </c>
      <c r="H10" s="6">
        <f>'Totaal overzicht'!H373</f>
        <v>3</v>
      </c>
      <c r="I10" s="6">
        <f>'Totaal overzicht'!I373</f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29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12.75">
      <c r="A11" t="s">
        <v>258</v>
      </c>
      <c r="E11">
        <f t="shared" si="0"/>
        <v>58</v>
      </c>
      <c r="F11" s="6">
        <f>'Totaal overzicht'!F350</f>
        <v>3</v>
      </c>
      <c r="G11" s="6">
        <f>'Totaal overzicht'!G350</f>
        <v>5</v>
      </c>
      <c r="H11" s="6">
        <f>'Totaal overzicht'!H350</f>
        <v>0</v>
      </c>
      <c r="I11" s="6">
        <f>'Totaal overzicht'!I350</f>
        <v>1</v>
      </c>
      <c r="J11" s="6">
        <f>'Totaal overzicht'!J350</f>
        <v>3</v>
      </c>
      <c r="K11" s="6">
        <f>'Totaal overzicht'!K350</f>
        <v>3</v>
      </c>
      <c r="L11" s="6">
        <f>'Totaal overzicht'!L350</f>
        <v>3</v>
      </c>
      <c r="M11" s="6">
        <f>'Totaal overzicht'!M350</f>
        <v>3</v>
      </c>
      <c r="N11" s="6">
        <f>'Totaal overzicht'!N350</f>
        <v>0</v>
      </c>
      <c r="O11" s="6">
        <f>'Totaal overzicht'!O350</f>
        <v>3</v>
      </c>
      <c r="P11" s="6">
        <f>'Totaal overzicht'!P350</f>
        <v>3</v>
      </c>
      <c r="Q11" s="6">
        <f>'Totaal overzicht'!Q350</f>
        <v>3</v>
      </c>
      <c r="R11" s="6">
        <f>'Totaal overzicht'!R350</f>
        <v>1</v>
      </c>
      <c r="S11" s="6">
        <f>'Totaal overzicht'!S350</f>
        <v>1</v>
      </c>
      <c r="T11" s="6">
        <f>'Totaal overzicht'!T350</f>
        <v>5</v>
      </c>
      <c r="U11" s="6">
        <f>'Totaal overzicht'!U350</f>
        <v>1</v>
      </c>
      <c r="V11" s="6">
        <f>'Totaal overzicht'!V350</f>
        <v>1</v>
      </c>
      <c r="W11" s="29">
        <f>'Totaal overzicht'!W350</f>
        <v>2</v>
      </c>
      <c r="X11" s="6">
        <f>'Totaal overzicht'!X350</f>
        <v>0</v>
      </c>
      <c r="Y11" s="6">
        <f>'Totaal overzicht'!Y350</f>
        <v>4</v>
      </c>
      <c r="Z11" s="6">
        <f>'Totaal overzicht'!Z350</f>
        <v>-1</v>
      </c>
      <c r="AA11" s="6">
        <f>'Totaal overzicht'!AA350</f>
        <v>1</v>
      </c>
      <c r="AB11" s="6">
        <f>'Totaal overzicht'!AB350</f>
        <v>3</v>
      </c>
      <c r="AC11" s="6">
        <f>'Totaal overzicht'!AC350</f>
        <v>5</v>
      </c>
      <c r="AD11" s="6">
        <f>'Totaal overzicht'!AD350</f>
        <v>0</v>
      </c>
      <c r="AE11" s="6">
        <f>'Totaal overzicht'!AE350</f>
        <v>0</v>
      </c>
      <c r="AF11" s="6">
        <f>'Totaal overzicht'!AF350</f>
        <v>5</v>
      </c>
      <c r="AG11" s="6"/>
      <c r="AH11" s="6"/>
      <c r="AI11" s="6"/>
      <c r="AJ11" s="6"/>
      <c r="AK11" s="6"/>
      <c r="AL11" s="6"/>
    </row>
    <row r="12" spans="1:38" ht="12.75">
      <c r="A12" t="s">
        <v>94</v>
      </c>
      <c r="E12">
        <f t="shared" si="0"/>
        <v>39</v>
      </c>
      <c r="F12" s="6">
        <f>'Totaal overzicht'!F105</f>
        <v>0</v>
      </c>
      <c r="G12" s="6">
        <f>'Totaal overzicht'!G105</f>
        <v>0</v>
      </c>
      <c r="H12" s="6">
        <f>'Totaal overzicht'!H105</f>
        <v>0</v>
      </c>
      <c r="I12" s="6">
        <f>'Totaal overzicht'!I105</f>
        <v>6</v>
      </c>
      <c r="J12" s="6">
        <f>'Totaal overzicht'!J105</f>
        <v>3</v>
      </c>
      <c r="K12" s="6">
        <f>'Totaal overzicht'!K105</f>
        <v>14</v>
      </c>
      <c r="L12" s="6">
        <f>'Totaal overzicht'!L105</f>
        <v>1</v>
      </c>
      <c r="M12" s="6">
        <f>'Totaal overzicht'!M105</f>
        <v>0</v>
      </c>
      <c r="N12" s="6">
        <f>'Totaal overzicht'!N105</f>
        <v>3</v>
      </c>
      <c r="O12" s="6">
        <f>'Totaal overzicht'!O105</f>
        <v>3</v>
      </c>
      <c r="P12" s="6">
        <f>'Totaal overzicht'!P105</f>
        <v>1</v>
      </c>
      <c r="Q12" s="6">
        <f>'Totaal overzicht'!Q105</f>
        <v>1</v>
      </c>
      <c r="R12" s="6">
        <f>'Totaal overzicht'!R105</f>
        <v>7</v>
      </c>
      <c r="S12" s="6">
        <f>'Totaal overzicht'!S105</f>
        <v>0</v>
      </c>
      <c r="T12" s="6">
        <f>'Totaal overzicht'!T105</f>
        <v>1</v>
      </c>
      <c r="U12" s="6">
        <f>'Totaal overzicht'!U105</f>
        <v>-1</v>
      </c>
      <c r="V12" s="6"/>
      <c r="W12" s="29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12.75">
      <c r="A13" t="s">
        <v>111</v>
      </c>
      <c r="E13">
        <f t="shared" si="0"/>
        <v>30</v>
      </c>
      <c r="F13" s="6">
        <f>'Totaal overzicht'!F136</f>
        <v>9</v>
      </c>
      <c r="G13" s="6">
        <f>'Totaal overzicht'!G136</f>
        <v>6</v>
      </c>
      <c r="H13" s="6">
        <f>'Totaal overzicht'!H136</f>
        <v>0</v>
      </c>
      <c r="I13" s="6">
        <f>'Totaal overzicht'!I136</f>
        <v>12</v>
      </c>
      <c r="J13" s="6">
        <f>'Totaal overzicht'!J136</f>
        <v>1</v>
      </c>
      <c r="K13" s="6">
        <f>'Totaal overzicht'!K136</f>
        <v>0</v>
      </c>
      <c r="L13" s="6">
        <f>'Totaal overzicht'!L136</f>
        <v>2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29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2.75">
      <c r="A14" t="s">
        <v>146</v>
      </c>
      <c r="E14">
        <f t="shared" si="0"/>
        <v>13</v>
      </c>
      <c r="F14" s="6">
        <f>'Totaal overzicht'!F179</f>
        <v>3</v>
      </c>
      <c r="G14" s="6">
        <f>'Totaal overzicht'!G179</f>
        <v>0</v>
      </c>
      <c r="H14" s="6">
        <f>'Totaal overzicht'!H179</f>
        <v>0</v>
      </c>
      <c r="I14" s="6">
        <f>'Totaal overzicht'!I179</f>
        <v>6</v>
      </c>
      <c r="J14" s="6">
        <f>'Totaal overzicht'!J179</f>
        <v>1</v>
      </c>
      <c r="K14" s="6">
        <f>'Totaal overzicht'!K179</f>
        <v>3</v>
      </c>
      <c r="L14" s="6">
        <f>'Totaal overzicht'!L179</f>
        <v>0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29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2.75">
      <c r="A15" t="s">
        <v>302</v>
      </c>
      <c r="E15">
        <f t="shared" si="0"/>
        <v>34</v>
      </c>
      <c r="F15" s="6">
        <f>'Totaal overzicht'!F409</f>
        <v>6</v>
      </c>
      <c r="G15" s="6">
        <f>'Totaal overzicht'!G409</f>
        <v>1</v>
      </c>
      <c r="H15" s="6">
        <f>'Totaal overzicht'!H409</f>
        <v>0</v>
      </c>
      <c r="I15" s="6">
        <f>'Totaal overzicht'!I409</f>
        <v>15</v>
      </c>
      <c r="J15" s="6">
        <f>'Totaal overzicht'!J409</f>
        <v>0</v>
      </c>
      <c r="K15" s="6">
        <f>'Totaal overzicht'!K409</f>
        <v>12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29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12.75">
      <c r="A16" t="s">
        <v>184</v>
      </c>
      <c r="E16">
        <f t="shared" si="0"/>
        <v>25</v>
      </c>
      <c r="F16" s="6"/>
      <c r="G16" s="6"/>
      <c r="H16" s="6"/>
      <c r="I16" s="6"/>
      <c r="J16" s="6">
        <f>'Totaal overzicht'!J234</f>
        <v>3</v>
      </c>
      <c r="K16" s="6">
        <f>'Totaal overzicht'!K234</f>
        <v>4</v>
      </c>
      <c r="L16" s="6">
        <f>'Totaal overzicht'!L234</f>
        <v>5</v>
      </c>
      <c r="M16" s="6">
        <f>'Totaal overzicht'!M234</f>
        <v>1</v>
      </c>
      <c r="N16" s="6">
        <f>'Totaal overzicht'!N234</f>
        <v>1</v>
      </c>
      <c r="O16" s="6">
        <f>'Totaal overzicht'!O234</f>
        <v>0</v>
      </c>
      <c r="P16" s="6">
        <f>'Totaal overzicht'!P234</f>
        <v>0</v>
      </c>
      <c r="Q16" s="6">
        <f>'Totaal overzicht'!Q234</f>
        <v>7</v>
      </c>
      <c r="R16" s="6">
        <f>'Totaal overzicht'!R234</f>
        <v>4</v>
      </c>
      <c r="S16" s="6">
        <f>'Totaal overzicht'!S234</f>
        <v>0</v>
      </c>
      <c r="T16" s="6">
        <f>'Totaal overzicht'!T234</f>
        <v>-2</v>
      </c>
      <c r="U16" s="6">
        <f>'Totaal overzicht'!U234</f>
        <v>0</v>
      </c>
      <c r="V16" s="6">
        <f>'Totaal overzicht'!V234</f>
        <v>1</v>
      </c>
      <c r="W16" s="29">
        <f>'Totaal overzicht'!W234</f>
        <v>1</v>
      </c>
      <c r="X16" s="6">
        <f>'Totaal overzicht'!X234</f>
        <v>0</v>
      </c>
      <c r="Y16" s="6">
        <f>'Totaal overzicht'!Y234</f>
        <v>0</v>
      </c>
      <c r="Z16" s="6">
        <f>'Totaal overzicht'!Z234</f>
        <v>0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12.75">
      <c r="A17" t="s">
        <v>71</v>
      </c>
      <c r="E17">
        <f t="shared" si="0"/>
        <v>47</v>
      </c>
      <c r="F17" s="6"/>
      <c r="G17" s="6"/>
      <c r="H17" s="6"/>
      <c r="I17" s="6"/>
      <c r="J17" s="6">
        <f>'Totaal overzicht'!J81</f>
        <v>5</v>
      </c>
      <c r="K17" s="6">
        <f>'Totaal overzicht'!K81</f>
        <v>0</v>
      </c>
      <c r="L17" s="6">
        <f>'Totaal overzicht'!L81</f>
        <v>1</v>
      </c>
      <c r="M17" s="6">
        <f>'Totaal overzicht'!M81</f>
        <v>1</v>
      </c>
      <c r="N17" s="6">
        <f>'Totaal overzicht'!N270</f>
        <v>0</v>
      </c>
      <c r="O17" s="6">
        <f>'Totaal overzicht'!O270</f>
        <v>3</v>
      </c>
      <c r="P17" s="6">
        <f>'Totaal overzicht'!P270</f>
        <v>1</v>
      </c>
      <c r="Q17" s="6">
        <f>'Totaal overzicht'!Q270</f>
        <v>4</v>
      </c>
      <c r="R17" s="6">
        <f>'Totaal overzicht'!R270</f>
        <v>7</v>
      </c>
      <c r="S17" s="6">
        <f>'Totaal overzicht'!S270</f>
        <v>1</v>
      </c>
      <c r="T17" s="6">
        <f>'Totaal overzicht'!T270</f>
        <v>5</v>
      </c>
      <c r="U17" s="6">
        <f>'Totaal overzicht'!U270</f>
        <v>1</v>
      </c>
      <c r="V17" s="6">
        <f>'Totaal overzicht'!V270</f>
        <v>3</v>
      </c>
      <c r="W17" s="29">
        <f>'Totaal overzicht'!W270</f>
        <v>0</v>
      </c>
      <c r="X17" s="6">
        <f>'Totaal overzicht'!X270</f>
        <v>0</v>
      </c>
      <c r="Y17" s="6">
        <f>'Totaal overzicht'!Y270</f>
        <v>3</v>
      </c>
      <c r="Z17" s="6">
        <f>'Totaal overzicht'!Z270</f>
        <v>3</v>
      </c>
      <c r="AA17" s="6">
        <f>'Totaal overzicht'!AA270</f>
        <v>0</v>
      </c>
      <c r="AB17" s="6">
        <f>'Totaal overzicht'!AB270</f>
        <v>3</v>
      </c>
      <c r="AC17" s="6">
        <f>'Totaal overzicht'!AC270</f>
        <v>0</v>
      </c>
      <c r="AD17" s="6">
        <f>'Totaal overzicht'!AD270</f>
        <v>0</v>
      </c>
      <c r="AE17" s="6">
        <f>'Totaal overzicht'!AE270</f>
        <v>3</v>
      </c>
      <c r="AF17" s="6">
        <f>'Totaal overzicht'!AF270</f>
        <v>0</v>
      </c>
      <c r="AG17" s="6">
        <f>'Totaal overzicht'!AG270</f>
        <v>3</v>
      </c>
      <c r="AH17" s="6">
        <f>'Totaal overzicht'!AH270</f>
        <v>0</v>
      </c>
      <c r="AI17" s="6"/>
      <c r="AJ17" s="6"/>
      <c r="AK17" s="6"/>
      <c r="AL17" s="6"/>
    </row>
    <row r="18" spans="1:38" ht="12.75">
      <c r="A18" t="s">
        <v>169</v>
      </c>
      <c r="E18">
        <f t="shared" si="0"/>
        <v>4</v>
      </c>
      <c r="F18" s="6"/>
      <c r="G18" s="6"/>
      <c r="H18" s="6"/>
      <c r="I18" s="6"/>
      <c r="J18" s="6"/>
      <c r="K18" s="6"/>
      <c r="L18" s="6">
        <f>'Totaal overzicht'!L210</f>
        <v>0</v>
      </c>
      <c r="M18" s="6">
        <f>'Totaal overzicht'!M210</f>
        <v>4</v>
      </c>
      <c r="N18" s="6">
        <f>'Totaal overzicht'!N210</f>
        <v>0</v>
      </c>
      <c r="O18" s="6">
        <f>'Totaal overzicht'!O210</f>
        <v>0</v>
      </c>
      <c r="P18" s="6">
        <f>'Totaal overzicht'!P210</f>
        <v>0</v>
      </c>
      <c r="Q18" s="6"/>
      <c r="R18" s="6"/>
      <c r="S18" s="6"/>
      <c r="T18" s="6"/>
      <c r="U18" s="6"/>
      <c r="V18" s="6"/>
      <c r="W18" s="29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12.75">
      <c r="A19" t="s">
        <v>299</v>
      </c>
      <c r="E19">
        <f t="shared" si="0"/>
        <v>1</v>
      </c>
      <c r="F19" s="6"/>
      <c r="G19" s="6"/>
      <c r="H19" s="6"/>
      <c r="I19" s="6"/>
      <c r="J19" s="6"/>
      <c r="K19" s="6"/>
      <c r="L19" s="6">
        <f>'Totaal overzicht'!L405</f>
        <v>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29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ht="12.75">
      <c r="A20" t="s">
        <v>376</v>
      </c>
      <c r="E20">
        <f t="shared" si="0"/>
        <v>1</v>
      </c>
      <c r="F20" s="6"/>
      <c r="G20" s="6"/>
      <c r="H20" s="6"/>
      <c r="I20" s="6"/>
      <c r="J20" s="6"/>
      <c r="K20" s="6"/>
      <c r="L20" s="6"/>
      <c r="M20" s="6">
        <f>'Totaal overzicht'!M47</f>
        <v>0</v>
      </c>
      <c r="N20" s="6">
        <f>'Totaal overzicht'!N47</f>
        <v>1</v>
      </c>
      <c r="O20" s="6">
        <f>'Totaal overzicht'!O47</f>
        <v>0</v>
      </c>
      <c r="P20" s="6"/>
      <c r="Q20" s="6"/>
      <c r="R20" s="6"/>
      <c r="S20" s="6"/>
      <c r="T20" s="6"/>
      <c r="U20" s="6"/>
      <c r="V20" s="6"/>
      <c r="W20" s="29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ht="12.75">
      <c r="A21" t="s">
        <v>436</v>
      </c>
      <c r="B21" t="s">
        <v>198</v>
      </c>
      <c r="C21" t="s">
        <v>55</v>
      </c>
      <c r="D21">
        <v>3000000</v>
      </c>
      <c r="E21">
        <f t="shared" si="0"/>
        <v>113</v>
      </c>
      <c r="F21" s="6"/>
      <c r="G21" s="6"/>
      <c r="H21" s="6"/>
      <c r="I21" s="6"/>
      <c r="J21" s="6"/>
      <c r="K21" s="6"/>
      <c r="L21" s="6"/>
      <c r="M21" s="6">
        <f>'Totaal overzicht'!M283</f>
        <v>4</v>
      </c>
      <c r="N21" s="6">
        <f>'Totaal overzicht'!N283</f>
        <v>3</v>
      </c>
      <c r="O21" s="6">
        <f>'Totaal overzicht'!O283</f>
        <v>14</v>
      </c>
      <c r="P21" s="6">
        <f>'Totaal overzicht'!P283</f>
        <v>4</v>
      </c>
      <c r="Q21" s="6">
        <f>'Totaal overzicht'!Q283</f>
        <v>11</v>
      </c>
      <c r="R21" s="6">
        <f>'Totaal overzicht'!R283</f>
        <v>7</v>
      </c>
      <c r="S21" s="6">
        <f>'Totaal overzicht'!S283</f>
        <v>-4</v>
      </c>
      <c r="T21" s="6">
        <f>'Totaal overzicht'!T283</f>
        <v>7</v>
      </c>
      <c r="U21" s="6">
        <f>'Totaal overzicht'!U283</f>
        <v>7</v>
      </c>
      <c r="V21" s="6">
        <f>'Totaal overzicht'!V283</f>
        <v>3</v>
      </c>
      <c r="W21" s="29">
        <f>'Totaal overzicht'!W283</f>
        <v>0</v>
      </c>
      <c r="X21" s="6">
        <f>'Totaal overzicht'!X283</f>
        <v>0</v>
      </c>
      <c r="Y21" s="6">
        <f>'Totaal overzicht'!Y283</f>
        <v>11</v>
      </c>
      <c r="Z21" s="6">
        <f>'Totaal overzicht'!Z283</f>
        <v>4</v>
      </c>
      <c r="AA21" s="6">
        <f>'Totaal overzicht'!AA283</f>
        <v>3</v>
      </c>
      <c r="AB21" s="6">
        <f>'Totaal overzicht'!AB283</f>
        <v>8</v>
      </c>
      <c r="AC21" s="6">
        <f>'Totaal overzicht'!AC283</f>
        <v>6</v>
      </c>
      <c r="AD21" s="6">
        <f>'Totaal overzicht'!AD283</f>
        <v>0</v>
      </c>
      <c r="AE21" s="6">
        <f>'Totaal overzicht'!AE283</f>
        <v>6</v>
      </c>
      <c r="AF21" s="6">
        <f>'Totaal overzicht'!AF283</f>
        <v>4</v>
      </c>
      <c r="AG21" s="6">
        <f>'Totaal overzicht'!AG283</f>
        <v>4</v>
      </c>
      <c r="AH21" s="6">
        <f>'Totaal overzicht'!AH283</f>
        <v>7</v>
      </c>
      <c r="AI21" s="6">
        <f>'Totaal overzicht'!AI283</f>
        <v>4</v>
      </c>
      <c r="AJ21" s="6">
        <f>'Totaal overzicht'!AJ283</f>
        <v>3</v>
      </c>
      <c r="AK21" s="6">
        <f>'Totaal overzicht'!AK283</f>
        <v>5</v>
      </c>
      <c r="AL21" s="6">
        <f>'Totaal overzicht'!AL283</f>
        <v>4</v>
      </c>
    </row>
    <row r="22" spans="1:38" ht="12.75">
      <c r="A22" t="s">
        <v>291</v>
      </c>
      <c r="B22" t="s">
        <v>282</v>
      </c>
      <c r="C22" t="s">
        <v>37</v>
      </c>
      <c r="D22">
        <v>1000000</v>
      </c>
      <c r="E22">
        <f t="shared" si="0"/>
        <v>37</v>
      </c>
      <c r="F22" s="6"/>
      <c r="G22" s="6"/>
      <c r="H22" s="6"/>
      <c r="I22" s="6"/>
      <c r="J22" s="6"/>
      <c r="K22" s="6"/>
      <c r="L22" s="6"/>
      <c r="M22" s="6">
        <f>'Totaal overzicht'!M383</f>
        <v>2</v>
      </c>
      <c r="N22" s="6">
        <f>'Totaal overzicht'!N383</f>
        <v>0</v>
      </c>
      <c r="O22" s="6">
        <f>'Totaal overzicht'!O383</f>
        <v>0</v>
      </c>
      <c r="P22" s="6">
        <f>'Totaal overzicht'!P383</f>
        <v>4</v>
      </c>
      <c r="Q22" s="6">
        <f>'Totaal overzicht'!Q383</f>
        <v>4</v>
      </c>
      <c r="R22" s="6">
        <f>'Totaal overzicht'!R383</f>
        <v>0</v>
      </c>
      <c r="S22" s="6">
        <f>'Totaal overzicht'!S383</f>
        <v>2</v>
      </c>
      <c r="T22" s="6">
        <f>'Totaal overzicht'!T383</f>
        <v>2</v>
      </c>
      <c r="U22" s="6">
        <f>'Totaal overzicht'!U383</f>
        <v>1</v>
      </c>
      <c r="V22" s="6">
        <f>'Totaal overzicht'!V383</f>
        <v>0</v>
      </c>
      <c r="W22" s="29">
        <f>'Totaal overzicht'!W383</f>
        <v>0</v>
      </c>
      <c r="X22" s="6">
        <f>'Totaal overzicht'!X383</f>
        <v>0</v>
      </c>
      <c r="Y22" s="6">
        <f>'Totaal overzicht'!Y383</f>
        <v>11</v>
      </c>
      <c r="Z22" s="6">
        <f>'Totaal overzicht'!Z383</f>
        <v>1</v>
      </c>
      <c r="AA22" s="6">
        <f>'Totaal overzicht'!AA383</f>
        <v>-1</v>
      </c>
      <c r="AB22" s="6">
        <f>'Totaal overzicht'!AB383</f>
        <v>3</v>
      </c>
      <c r="AC22" s="6">
        <f>'Totaal overzicht'!AC383</f>
        <v>4</v>
      </c>
      <c r="AD22" s="6">
        <f>'Totaal overzicht'!AD383</f>
        <v>0</v>
      </c>
      <c r="AE22" s="6">
        <f>'Totaal overzicht'!AE383</f>
        <v>4</v>
      </c>
      <c r="AF22" s="6">
        <f>'Totaal overzicht'!AF383</f>
        <v>0</v>
      </c>
      <c r="AG22" s="6">
        <f>'Totaal overzicht'!AG383</f>
        <v>0</v>
      </c>
      <c r="AH22" s="6">
        <f>'Totaal overzicht'!AH383</f>
        <v>0</v>
      </c>
      <c r="AI22" s="6">
        <f>'Totaal overzicht'!AI383</f>
        <v>0</v>
      </c>
      <c r="AJ22" s="6">
        <f>'Totaal overzicht'!AJ383</f>
        <v>2</v>
      </c>
      <c r="AK22" s="6">
        <f>'Totaal overzicht'!AK383</f>
        <v>0</v>
      </c>
      <c r="AL22" s="6">
        <f>'Totaal overzicht'!AL383</f>
        <v>0</v>
      </c>
    </row>
    <row r="23" spans="1:38" ht="12.75">
      <c r="A23" t="s">
        <v>317</v>
      </c>
      <c r="E23">
        <f t="shared" si="0"/>
        <v>14</v>
      </c>
      <c r="F23" s="6"/>
      <c r="G23" s="6"/>
      <c r="H23" s="6"/>
      <c r="I23" s="6"/>
      <c r="J23" s="6"/>
      <c r="K23" s="6"/>
      <c r="L23" s="6"/>
      <c r="M23" s="6">
        <f>'Totaal overzicht'!M428</f>
        <v>0</v>
      </c>
      <c r="N23" s="6">
        <f>'Totaal overzicht'!N428</f>
        <v>5</v>
      </c>
      <c r="O23" s="6">
        <f>'Totaal overzicht'!O428</f>
        <v>1</v>
      </c>
      <c r="P23" s="6">
        <f>'Totaal overzicht'!P428</f>
        <v>1</v>
      </c>
      <c r="Q23" s="6">
        <f>'Totaal overzicht'!Q428</f>
        <v>0</v>
      </c>
      <c r="R23" s="6">
        <f>'Totaal overzicht'!R180</f>
        <v>1</v>
      </c>
      <c r="S23" s="6">
        <f>'Totaal overzicht'!S180</f>
        <v>0</v>
      </c>
      <c r="T23" s="6">
        <f>'Totaal overzicht'!T180</f>
        <v>3</v>
      </c>
      <c r="U23" s="6">
        <f>'Totaal overzicht'!U180</f>
        <v>3</v>
      </c>
      <c r="V23" s="6"/>
      <c r="W23" s="29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ht="12.75">
      <c r="A24" t="s">
        <v>378</v>
      </c>
      <c r="E24">
        <f t="shared" si="0"/>
        <v>30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>
        <f>'Totaal overzicht'!P40</f>
        <v>1</v>
      </c>
      <c r="Q24" s="6">
        <f>'Totaal overzicht'!Q40</f>
        <v>3</v>
      </c>
      <c r="R24" s="6">
        <f>'Totaal overzicht'!R40</f>
        <v>1</v>
      </c>
      <c r="S24" s="6">
        <f>'Totaal overzicht'!S40</f>
        <v>0</v>
      </c>
      <c r="T24" s="6">
        <f>'Totaal overzicht'!T40</f>
        <v>4</v>
      </c>
      <c r="U24" s="6">
        <f>'Totaal overzicht'!U40</f>
        <v>5</v>
      </c>
      <c r="V24" s="6">
        <f>'Totaal overzicht'!V40</f>
        <v>1</v>
      </c>
      <c r="W24" s="29">
        <f>'Totaal overzicht'!W40</f>
        <v>3</v>
      </c>
      <c r="X24" s="6">
        <f>'Totaal overzicht'!X40</f>
        <v>0</v>
      </c>
      <c r="Y24" s="6">
        <f>'Totaal overzicht'!Y40</f>
        <v>3</v>
      </c>
      <c r="Z24" s="6">
        <f>'Totaal overzicht'!Z40</f>
        <v>3</v>
      </c>
      <c r="AA24" s="6">
        <f>'Totaal overzicht'!AA40</f>
        <v>5</v>
      </c>
      <c r="AB24" s="6">
        <f>'Totaal overzicht'!AB40</f>
        <v>1</v>
      </c>
      <c r="AC24" s="6">
        <f>'Totaal overzicht'!AC40</f>
        <v>0</v>
      </c>
      <c r="AD24" s="6"/>
      <c r="AE24" s="6"/>
      <c r="AF24" s="6"/>
      <c r="AG24" s="6"/>
      <c r="AH24" s="6"/>
      <c r="AI24" s="6"/>
      <c r="AJ24" s="6"/>
      <c r="AK24" s="6"/>
      <c r="AL24" s="6"/>
    </row>
    <row r="25" spans="1:38" ht="12.75">
      <c r="A25" t="s">
        <v>153</v>
      </c>
      <c r="B25" t="s">
        <v>229</v>
      </c>
      <c r="C25" t="s">
        <v>37</v>
      </c>
      <c r="D25">
        <v>500000</v>
      </c>
      <c r="E25">
        <f t="shared" si="0"/>
        <v>50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>
        <f>'Totaal overzicht'!Q314</f>
        <v>8</v>
      </c>
      <c r="R25" s="6">
        <f>'Totaal overzicht'!R314</f>
        <v>3</v>
      </c>
      <c r="S25" s="6">
        <f>'Totaal overzicht'!S314</f>
        <v>3</v>
      </c>
      <c r="T25" s="6">
        <f>'Totaal overzicht'!T314</f>
        <v>-1</v>
      </c>
      <c r="U25" s="6">
        <f>'Totaal overzicht'!U314</f>
        <v>1</v>
      </c>
      <c r="V25" s="6">
        <f>'Totaal overzicht'!V314</f>
        <v>4</v>
      </c>
      <c r="W25" s="29">
        <f>'Totaal overzicht'!W314</f>
        <v>0</v>
      </c>
      <c r="X25" s="6">
        <f>'Totaal overzicht'!X314</f>
        <v>10</v>
      </c>
      <c r="Y25" s="6">
        <f>'Totaal overzicht'!Y314</f>
        <v>4</v>
      </c>
      <c r="Z25" s="6">
        <f>'Totaal overzicht'!Z314</f>
        <v>2</v>
      </c>
      <c r="AA25" s="6">
        <f>'Totaal overzicht'!AA314</f>
        <v>-1</v>
      </c>
      <c r="AB25" s="6">
        <f>'Totaal overzicht'!AB314</f>
        <v>2</v>
      </c>
      <c r="AC25" s="6">
        <f>'Totaal overzicht'!AC314</f>
        <v>0</v>
      </c>
      <c r="AD25" s="6">
        <f>'Totaal overzicht'!AD314</f>
        <v>3</v>
      </c>
      <c r="AE25" s="6">
        <f>'Totaal overzicht'!AE314</f>
        <v>2</v>
      </c>
      <c r="AF25" s="6">
        <f>'Totaal overzicht'!AF314</f>
        <v>3</v>
      </c>
      <c r="AG25" s="6">
        <f>'Totaal overzicht'!AG314</f>
        <v>0</v>
      </c>
      <c r="AH25" s="6">
        <f>'Totaal overzicht'!AH314</f>
        <v>4</v>
      </c>
      <c r="AI25" s="6">
        <f>'Totaal overzicht'!AI314</f>
        <v>3</v>
      </c>
      <c r="AJ25" s="6">
        <f>'Totaal overzicht'!AJ314</f>
        <v>1</v>
      </c>
      <c r="AK25" s="6">
        <f>'Totaal overzicht'!AK314</f>
        <v>8</v>
      </c>
      <c r="AL25" s="6">
        <f>'Totaal overzicht'!AL314</f>
        <v>0</v>
      </c>
    </row>
    <row r="26" spans="1:38" ht="12.75">
      <c r="A26" t="s">
        <v>35</v>
      </c>
      <c r="E26">
        <f t="shared" si="0"/>
        <v>1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f>'Totaal overzicht'!T2</f>
        <v>1</v>
      </c>
      <c r="U26" s="6"/>
      <c r="V26" s="6"/>
      <c r="W26" s="29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ht="12.75">
      <c r="A27" t="s">
        <v>99</v>
      </c>
      <c r="B27" t="s">
        <v>84</v>
      </c>
      <c r="C27" t="s">
        <v>55</v>
      </c>
      <c r="D27">
        <v>700000</v>
      </c>
      <c r="E27">
        <f t="shared" si="0"/>
        <v>46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f>'Totaal overzicht'!V112</f>
        <v>1</v>
      </c>
      <c r="W27" s="29">
        <f>'Totaal overzicht'!W112</f>
        <v>0</v>
      </c>
      <c r="X27" s="6">
        <f>'Totaal overzicht'!X112</f>
        <v>6</v>
      </c>
      <c r="Y27" s="6">
        <f>'Totaal overzicht'!Y112</f>
        <v>6</v>
      </c>
      <c r="Z27" s="6">
        <f>'Totaal overzicht'!Z112</f>
        <v>0</v>
      </c>
      <c r="AA27" s="6">
        <f>'Totaal overzicht'!AA112</f>
        <v>12</v>
      </c>
      <c r="AB27" s="6">
        <f>'Totaal overzicht'!AB112</f>
        <v>1</v>
      </c>
      <c r="AC27" s="6">
        <f>'Totaal overzicht'!AC112</f>
        <v>6</v>
      </c>
      <c r="AD27" s="6">
        <f>'Totaal overzicht'!AD112</f>
        <v>0</v>
      </c>
      <c r="AE27" s="6">
        <f>'Totaal overzicht'!AE112</f>
        <v>1</v>
      </c>
      <c r="AF27" s="6">
        <f>'Totaal overzicht'!AF112</f>
        <v>5</v>
      </c>
      <c r="AG27" s="6">
        <f>'Totaal overzicht'!AG112</f>
        <v>1</v>
      </c>
      <c r="AH27" s="6">
        <f>'Totaal overzicht'!AH112</f>
        <v>6</v>
      </c>
      <c r="AI27" s="6">
        <f>'Totaal overzicht'!AI112</f>
        <v>1</v>
      </c>
      <c r="AJ27" s="6">
        <f>'Totaal overzicht'!AJ112</f>
        <v>0</v>
      </c>
      <c r="AK27" s="6">
        <f>'Totaal overzicht'!AK112</f>
        <v>4</v>
      </c>
      <c r="AL27" s="6">
        <f>'Totaal overzicht'!AL112</f>
        <v>6</v>
      </c>
    </row>
    <row r="28" spans="1:38" ht="12.75">
      <c r="A28" t="s">
        <v>343</v>
      </c>
      <c r="B28" t="s">
        <v>303</v>
      </c>
      <c r="C28" t="s">
        <v>47</v>
      </c>
      <c r="D28">
        <v>700000</v>
      </c>
      <c r="E28">
        <f t="shared" si="0"/>
        <v>49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f>'Totaal overzicht'!V421</f>
        <v>0</v>
      </c>
      <c r="W28" s="29">
        <f>'Totaal overzicht'!W421</f>
        <v>3</v>
      </c>
      <c r="X28" s="6">
        <f>'Totaal overzicht'!X421</f>
        <v>0</v>
      </c>
      <c r="Y28" s="6">
        <f>'Totaal overzicht'!Y421</f>
        <v>7</v>
      </c>
      <c r="Z28" s="6">
        <f>'Totaal overzicht'!Z421</f>
        <v>0</v>
      </c>
      <c r="AA28" s="6">
        <f>'Totaal overzicht'!AA421</f>
        <v>7</v>
      </c>
      <c r="AB28" s="6">
        <f>'Totaal overzicht'!AB421</f>
        <v>7</v>
      </c>
      <c r="AC28" s="6">
        <f>'Totaal overzicht'!AC421</f>
        <v>6</v>
      </c>
      <c r="AD28" s="6">
        <f>'Totaal overzicht'!AD421</f>
        <v>0</v>
      </c>
      <c r="AE28" s="6">
        <f>'Totaal overzicht'!AE421</f>
        <v>2</v>
      </c>
      <c r="AF28" s="6">
        <f>'Totaal overzicht'!AF421</f>
        <v>3</v>
      </c>
      <c r="AG28" s="6">
        <f>'Totaal overzicht'!AG421</f>
        <v>0</v>
      </c>
      <c r="AH28" s="6">
        <f>'Totaal overzicht'!AH421</f>
        <v>5</v>
      </c>
      <c r="AI28" s="6">
        <f>'Totaal overzicht'!AI421</f>
        <v>9</v>
      </c>
      <c r="AJ28" s="6">
        <f>'Totaal overzicht'!AJ421</f>
        <v>7</v>
      </c>
      <c r="AK28" s="6">
        <f>'Totaal overzicht'!AK421</f>
        <v>3</v>
      </c>
      <c r="AL28" s="6">
        <f>'Totaal overzicht'!AL421</f>
        <v>2</v>
      </c>
    </row>
    <row r="29" spans="1:38" ht="12.75">
      <c r="A29" t="s">
        <v>107</v>
      </c>
      <c r="E29">
        <f t="shared" si="0"/>
        <v>1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29"/>
      <c r="X29" s="6"/>
      <c r="Y29" s="6"/>
      <c r="Z29" s="6"/>
      <c r="AA29" s="6">
        <f>'Totaal overzicht'!AA117</f>
        <v>0</v>
      </c>
      <c r="AB29" s="6">
        <f>'Totaal overzicht'!AB117</f>
        <v>1</v>
      </c>
      <c r="AC29" s="6">
        <f>'Totaal overzicht'!AC117</f>
        <v>0</v>
      </c>
      <c r="AD29" s="6"/>
      <c r="AE29" s="6"/>
      <c r="AF29" s="6"/>
      <c r="AG29" s="6"/>
      <c r="AH29" s="6"/>
      <c r="AI29" s="6"/>
      <c r="AJ29" s="6"/>
      <c r="AK29" s="6"/>
      <c r="AL29" s="6"/>
    </row>
    <row r="30" spans="1:38" ht="12.75">
      <c r="A30" t="s">
        <v>344</v>
      </c>
      <c r="B30" t="s">
        <v>101</v>
      </c>
      <c r="C30" t="s">
        <v>37</v>
      </c>
      <c r="D30">
        <v>700000</v>
      </c>
      <c r="E30">
        <f t="shared" si="0"/>
        <v>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29"/>
      <c r="X30" s="6"/>
      <c r="Y30" s="6"/>
      <c r="Z30" s="6"/>
      <c r="AA30" s="6"/>
      <c r="AB30" s="6"/>
      <c r="AC30" s="6"/>
      <c r="AD30" s="6">
        <f>'Totaal overzicht'!AD116</f>
        <v>0</v>
      </c>
      <c r="AE30" s="6">
        <f>'Totaal overzicht'!AE116</f>
        <v>0</v>
      </c>
      <c r="AF30" s="6">
        <f>'Totaal overzicht'!AF116</f>
        <v>0</v>
      </c>
      <c r="AG30" s="6">
        <f>'Totaal overzicht'!AG116</f>
        <v>1</v>
      </c>
      <c r="AH30" s="6">
        <f>'Totaal overzicht'!AH116</f>
        <v>-1</v>
      </c>
      <c r="AI30" s="6">
        <f>'Totaal overzicht'!AI116</f>
        <v>0</v>
      </c>
      <c r="AJ30" s="6">
        <f>'Totaal overzicht'!AJ116</f>
        <v>0</v>
      </c>
      <c r="AK30" s="6">
        <f>'Totaal overzicht'!AK116</f>
        <v>0</v>
      </c>
      <c r="AL30" s="6">
        <f>'Totaal overzicht'!AL116</f>
        <v>0</v>
      </c>
    </row>
    <row r="31" spans="1:38" ht="12.75">
      <c r="A31" t="s">
        <v>146</v>
      </c>
      <c r="B31" t="s">
        <v>129</v>
      </c>
      <c r="C31" t="s">
        <v>55</v>
      </c>
      <c r="D31">
        <v>2500000</v>
      </c>
      <c r="E31">
        <f t="shared" si="0"/>
        <v>6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29"/>
      <c r="X31" s="6"/>
      <c r="Y31" s="6"/>
      <c r="Z31" s="6"/>
      <c r="AA31" s="6"/>
      <c r="AB31" s="6"/>
      <c r="AC31" s="6"/>
      <c r="AD31" s="6">
        <f>'Totaal overzicht'!AD179</f>
        <v>0</v>
      </c>
      <c r="AE31" s="6">
        <f>'Totaal overzicht'!AE179</f>
        <v>3</v>
      </c>
      <c r="AF31" s="6">
        <f>'Totaal overzicht'!AF179</f>
        <v>3</v>
      </c>
      <c r="AG31" s="6">
        <f>'Totaal overzicht'!AG179</f>
        <v>0</v>
      </c>
      <c r="AH31" s="6">
        <f>'Totaal overzicht'!AH179</f>
        <v>0</v>
      </c>
      <c r="AI31" s="6">
        <f>'Totaal overzicht'!AI179</f>
        <v>0</v>
      </c>
      <c r="AJ31" s="6">
        <f>'Totaal overzicht'!AJ179</f>
        <v>0</v>
      </c>
      <c r="AK31" s="6">
        <f>'Totaal overzicht'!AK179</f>
        <v>0</v>
      </c>
      <c r="AL31" s="6">
        <f>'Totaal overzicht'!AL179</f>
        <v>0</v>
      </c>
    </row>
    <row r="32" spans="1:38" ht="12.75">
      <c r="A32" t="s">
        <v>372</v>
      </c>
      <c r="B32" t="s">
        <v>61</v>
      </c>
      <c r="C32" t="s">
        <v>47</v>
      </c>
      <c r="D32">
        <v>700000</v>
      </c>
      <c r="E32">
        <f t="shared" si="0"/>
        <v>10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29"/>
      <c r="X32" s="6"/>
      <c r="Y32" s="6"/>
      <c r="Z32" s="6"/>
      <c r="AA32" s="6"/>
      <c r="AB32" s="6"/>
      <c r="AC32" s="6"/>
      <c r="AD32" s="6"/>
      <c r="AE32" s="6"/>
      <c r="AF32" s="6"/>
      <c r="AG32" s="6">
        <f>'Totaal overzicht'!AG86</f>
        <v>3</v>
      </c>
      <c r="AH32" s="6">
        <f>'Totaal overzicht'!AH86</f>
        <v>7</v>
      </c>
      <c r="AI32" s="6">
        <f>'Totaal overzicht'!AI86</f>
        <v>0</v>
      </c>
      <c r="AJ32" s="6">
        <f>'Totaal overzicht'!AJ86</f>
        <v>0</v>
      </c>
      <c r="AK32" s="6">
        <f>'Totaal overzicht'!AK86</f>
        <v>-1</v>
      </c>
      <c r="AL32" s="6">
        <f>'Totaal overzicht'!AL86</f>
        <v>0</v>
      </c>
    </row>
    <row r="33" spans="1:38" ht="12.75">
      <c r="A33" t="s">
        <v>447</v>
      </c>
      <c r="B33" t="s">
        <v>246</v>
      </c>
      <c r="C33" t="s">
        <v>37</v>
      </c>
      <c r="D33">
        <v>1000000</v>
      </c>
      <c r="E33">
        <f t="shared" si="0"/>
        <v>13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29"/>
      <c r="X33" s="6"/>
      <c r="Y33" s="6"/>
      <c r="Z33" s="6"/>
      <c r="AA33" s="6"/>
      <c r="AB33" s="6"/>
      <c r="AC33" s="6"/>
      <c r="AD33" s="6"/>
      <c r="AE33" s="6"/>
      <c r="AF33" s="6"/>
      <c r="AG33" s="6">
        <f>'Totaal overzicht'!AG339</f>
        <v>8</v>
      </c>
      <c r="AH33" s="6">
        <f>'Totaal overzicht'!AH339</f>
        <v>3</v>
      </c>
      <c r="AI33" s="6">
        <f>'Totaal overzicht'!AI339</f>
        <v>2</v>
      </c>
      <c r="AJ33" s="6">
        <f>'Totaal overzicht'!AJ339</f>
        <v>6</v>
      </c>
      <c r="AK33" s="6">
        <f>'Totaal overzicht'!AK339</f>
        <v>0</v>
      </c>
      <c r="AL33" s="6">
        <f>'Totaal overzicht'!AL339</f>
        <v>2</v>
      </c>
    </row>
    <row r="34" spans="1:38" ht="12.75">
      <c r="A34" t="s">
        <v>220</v>
      </c>
      <c r="B34" t="s">
        <v>212</v>
      </c>
      <c r="C34" t="s">
        <v>47</v>
      </c>
      <c r="D34">
        <v>700000</v>
      </c>
      <c r="E34">
        <f t="shared" si="0"/>
        <v>1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29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>
        <f>'Totaal overzicht'!AI299</f>
        <v>1</v>
      </c>
      <c r="AJ34" s="6">
        <f>'Totaal overzicht'!AJ299</f>
        <v>3</v>
      </c>
      <c r="AK34" s="6">
        <f>'Totaal overzicht'!AK299</f>
        <v>0</v>
      </c>
      <c r="AL34" s="6">
        <f>'Totaal overzicht'!AL299</f>
        <v>0</v>
      </c>
    </row>
    <row r="35" spans="6:38" ht="12.75">
      <c r="F35">
        <f>SUM(F5:F34)</f>
        <v>34</v>
      </c>
      <c r="G35">
        <f aca="true" t="shared" si="1" ref="G35:AL35">SUM(G5:G34)</f>
        <v>27</v>
      </c>
      <c r="H35">
        <f t="shared" si="1"/>
        <v>3</v>
      </c>
      <c r="I35">
        <f t="shared" si="1"/>
        <v>68</v>
      </c>
      <c r="J35">
        <f t="shared" si="1"/>
        <v>18</v>
      </c>
      <c r="K35">
        <f t="shared" si="1"/>
        <v>53</v>
      </c>
      <c r="L35">
        <f t="shared" si="1"/>
        <v>14</v>
      </c>
      <c r="M35">
        <f t="shared" si="1"/>
        <v>23</v>
      </c>
      <c r="N35">
        <f t="shared" si="1"/>
        <v>20</v>
      </c>
      <c r="O35">
        <f t="shared" si="1"/>
        <v>28</v>
      </c>
      <c r="P35">
        <f t="shared" si="1"/>
        <v>15</v>
      </c>
      <c r="Q35">
        <f t="shared" si="1"/>
        <v>48</v>
      </c>
      <c r="R35">
        <f t="shared" si="1"/>
        <v>37</v>
      </c>
      <c r="S35">
        <f t="shared" si="1"/>
        <v>6</v>
      </c>
      <c r="T35">
        <f t="shared" si="1"/>
        <v>31</v>
      </c>
      <c r="U35">
        <f t="shared" si="1"/>
        <v>27</v>
      </c>
      <c r="V35">
        <f t="shared" si="1"/>
        <v>16</v>
      </c>
      <c r="W35">
        <f t="shared" si="1"/>
        <v>9</v>
      </c>
      <c r="X35">
        <f t="shared" si="1"/>
        <v>16</v>
      </c>
      <c r="Y35">
        <f t="shared" si="1"/>
        <v>55</v>
      </c>
      <c r="Z35">
        <f t="shared" si="1"/>
        <v>21</v>
      </c>
      <c r="AA35">
        <f t="shared" si="1"/>
        <v>32</v>
      </c>
      <c r="AB35">
        <f t="shared" si="1"/>
        <v>29</v>
      </c>
      <c r="AC35">
        <f t="shared" si="1"/>
        <v>35</v>
      </c>
      <c r="AD35">
        <f t="shared" si="1"/>
        <v>3</v>
      </c>
      <c r="AE35">
        <f t="shared" si="1"/>
        <v>31</v>
      </c>
      <c r="AF35">
        <f t="shared" si="1"/>
        <v>32</v>
      </c>
      <c r="AG35">
        <f t="shared" si="1"/>
        <v>26</v>
      </c>
      <c r="AH35">
        <f t="shared" si="1"/>
        <v>32</v>
      </c>
      <c r="AI35">
        <f t="shared" si="1"/>
        <v>20</v>
      </c>
      <c r="AJ35">
        <f t="shared" si="1"/>
        <v>25</v>
      </c>
      <c r="AK35">
        <f t="shared" si="1"/>
        <v>25</v>
      </c>
      <c r="AL35">
        <f t="shared" si="1"/>
        <v>17</v>
      </c>
    </row>
    <row r="36" ht="12.75">
      <c r="W36" s="27"/>
    </row>
    <row r="37" ht="12.75">
      <c r="W37" s="27"/>
    </row>
    <row r="38" ht="12.75">
      <c r="W38" s="27"/>
    </row>
    <row r="39" ht="12.75">
      <c r="W39" s="27"/>
    </row>
    <row r="40" ht="12.75">
      <c r="W40" s="27"/>
    </row>
    <row r="41" ht="12.75">
      <c r="W41" s="27"/>
    </row>
    <row r="42" ht="12.75">
      <c r="W42" s="27"/>
    </row>
    <row r="44" spans="1:5" ht="12.75">
      <c r="A44" s="2"/>
      <c r="C44" s="2"/>
      <c r="D44" s="2"/>
      <c r="E44" s="2"/>
    </row>
    <row r="49" spans="1:5" ht="12.75">
      <c r="A49" s="2"/>
      <c r="B49" s="2"/>
      <c r="C49" s="2"/>
      <c r="D49" s="2"/>
      <c r="E49" s="2"/>
    </row>
    <row r="56" spans="1:5" ht="12.75">
      <c r="A56" s="2"/>
      <c r="B56" s="2"/>
      <c r="C56" s="2"/>
      <c r="D56" s="2"/>
      <c r="E56" s="2"/>
    </row>
    <row r="72" spans="1:5" ht="12.75">
      <c r="A72" s="2"/>
      <c r="B72" s="2"/>
      <c r="C72" s="2"/>
      <c r="D72" s="2"/>
      <c r="E72" s="2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  <headerFooter alignWithMargins="0">
    <oddHeader>&amp;C&amp;"Times New Roman,Vet Cursief\&amp;20&amp;A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68"/>
  <sheetViews>
    <sheetView zoomScale="75" zoomScaleNormal="75" workbookViewId="0" topLeftCell="A1">
      <pane xSplit="5" ySplit="4" topLeftCell="AH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16" sqref="B16:D16"/>
    </sheetView>
  </sheetViews>
  <sheetFormatPr defaultColWidth="9.140625" defaultRowHeight="12.75"/>
  <cols>
    <col min="1" max="1" width="20.57421875" style="0" customWidth="1"/>
    <col min="2" max="2" width="13.28125" style="0" bestFit="1" customWidth="1"/>
    <col min="3" max="3" width="7.00390625" style="0" customWidth="1"/>
    <col min="4" max="4" width="8.8515625" style="0" customWidth="1"/>
    <col min="5" max="5" width="6.00390625" style="0" customWidth="1"/>
    <col min="6" max="6" width="5.00390625" style="0" customWidth="1"/>
    <col min="7" max="14" width="4.421875" style="0" customWidth="1"/>
    <col min="15" max="35" width="5.421875" style="0" customWidth="1"/>
    <col min="36" max="38" width="5.421875" style="0" bestFit="1" customWidth="1"/>
  </cols>
  <sheetData>
    <row r="1" spans="1:35" s="2" customFormat="1" ht="12.75">
      <c r="A1" s="8" t="s">
        <v>4</v>
      </c>
      <c r="B1" s="6">
        <f>SUM(F31:AL31)</f>
        <v>918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29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2" customFormat="1" ht="12.75">
      <c r="A2" s="9" t="s">
        <v>321</v>
      </c>
      <c r="B2" s="13">
        <v>42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2" customFormat="1" ht="12.75">
      <c r="A3" s="10" t="s">
        <v>322</v>
      </c>
      <c r="B3" s="14">
        <f>SUM(D5:D59)</f>
        <v>12600000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8" ht="25.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323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30" t="s">
        <v>22</v>
      </c>
      <c r="X4" s="4" t="s">
        <v>23</v>
      </c>
      <c r="Y4" s="4" t="s">
        <v>24</v>
      </c>
      <c r="Z4" s="4" t="s">
        <v>25</v>
      </c>
      <c r="AA4" s="4" t="s">
        <v>26</v>
      </c>
      <c r="AB4" s="4" t="s">
        <v>27</v>
      </c>
      <c r="AC4" s="4" t="s">
        <v>28</v>
      </c>
      <c r="AD4" s="4" t="s">
        <v>29</v>
      </c>
      <c r="AE4" s="4" t="s">
        <v>30</v>
      </c>
      <c r="AF4" s="4" t="s">
        <v>31</v>
      </c>
      <c r="AG4" s="4" t="s">
        <v>32</v>
      </c>
      <c r="AH4" s="4" t="s">
        <v>33</v>
      </c>
      <c r="AI4" s="4" t="s">
        <v>34</v>
      </c>
      <c r="AJ4" s="4" t="s">
        <v>495</v>
      </c>
      <c r="AK4" s="4" t="s">
        <v>496</v>
      </c>
      <c r="AL4" s="4" t="s">
        <v>497</v>
      </c>
    </row>
    <row r="5" spans="1:38" ht="12.75">
      <c r="A5" t="s">
        <v>394</v>
      </c>
      <c r="E5">
        <f>SUM(F5:AI5)</f>
        <v>9</v>
      </c>
      <c r="F5" s="6">
        <f>'Totaal overzicht'!F75</f>
        <v>3</v>
      </c>
      <c r="G5" s="6">
        <f>'Totaal overzicht'!G75</f>
        <v>0</v>
      </c>
      <c r="H5" s="6">
        <f>'Totaal overzicht'!H75</f>
        <v>1</v>
      </c>
      <c r="I5" s="6">
        <f>'Totaal overzicht'!I75</f>
        <v>3</v>
      </c>
      <c r="J5" s="6">
        <f>'Totaal overzicht'!J75</f>
        <v>0</v>
      </c>
      <c r="K5" s="6">
        <f>'Totaal overzicht'!K75</f>
        <v>-1</v>
      </c>
      <c r="L5" s="6">
        <f>'Totaal overzicht'!L75</f>
        <v>2</v>
      </c>
      <c r="M5" s="6">
        <f>'Totaal overzicht'!M75</f>
        <v>2</v>
      </c>
      <c r="N5" s="6">
        <f>'Totaal overzicht'!N75</f>
        <v>-1</v>
      </c>
      <c r="O5" s="6"/>
      <c r="P5" s="6"/>
      <c r="Q5" s="6"/>
      <c r="R5" s="6"/>
      <c r="S5" s="6"/>
      <c r="T5" s="6"/>
      <c r="U5" s="6"/>
      <c r="V5" s="6"/>
      <c r="W5" s="29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ht="12.75">
      <c r="A6" t="s">
        <v>86</v>
      </c>
      <c r="E6">
        <f aca="true" t="shared" si="0" ref="E6:E30">SUM(F6:AI6)</f>
        <v>14</v>
      </c>
      <c r="F6" s="6">
        <f>'Totaal overzicht'!F96</f>
        <v>0</v>
      </c>
      <c r="G6" s="6">
        <f>'Totaal overzicht'!G96</f>
        <v>4</v>
      </c>
      <c r="H6" s="6">
        <f>'Totaal overzicht'!H96</f>
        <v>0</v>
      </c>
      <c r="I6" s="6">
        <f>'Totaal overzicht'!I96</f>
        <v>10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29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t="s">
        <v>447</v>
      </c>
      <c r="B7" t="s">
        <v>246</v>
      </c>
      <c r="C7" t="s">
        <v>37</v>
      </c>
      <c r="D7">
        <v>1000000</v>
      </c>
      <c r="E7">
        <f t="shared" si="0"/>
        <v>107</v>
      </c>
      <c r="F7" s="6">
        <f>'Totaal overzicht'!F339</f>
        <v>4</v>
      </c>
      <c r="G7" s="6">
        <f>'Totaal overzicht'!G339</f>
        <v>3</v>
      </c>
      <c r="H7" s="6">
        <f>'Totaal overzicht'!H339</f>
        <v>0</v>
      </c>
      <c r="I7" s="6">
        <f>'Totaal overzicht'!I339</f>
        <v>1</v>
      </c>
      <c r="J7" s="6">
        <f>'Totaal overzicht'!J339</f>
        <v>6</v>
      </c>
      <c r="K7" s="6">
        <f>'Totaal overzicht'!K339</f>
        <v>4</v>
      </c>
      <c r="L7" s="6">
        <f>'Totaal overzicht'!L339</f>
        <v>3</v>
      </c>
      <c r="M7" s="6">
        <f>'Totaal overzicht'!M339</f>
        <v>3</v>
      </c>
      <c r="N7" s="6">
        <f>'Totaal overzicht'!N339</f>
        <v>0</v>
      </c>
      <c r="O7" s="6">
        <f>'Totaal overzicht'!O339</f>
        <v>8</v>
      </c>
      <c r="P7" s="6">
        <f>'Totaal overzicht'!P339</f>
        <v>4</v>
      </c>
      <c r="Q7" s="6">
        <f>'Totaal overzicht'!Q339</f>
        <v>3</v>
      </c>
      <c r="R7" s="6">
        <f>'Totaal overzicht'!R339</f>
        <v>1</v>
      </c>
      <c r="S7" s="6">
        <f>'Totaal overzicht'!S339</f>
        <v>1</v>
      </c>
      <c r="T7" s="6">
        <f>'Totaal overzicht'!T339</f>
        <v>0</v>
      </c>
      <c r="U7" s="6">
        <f>'Totaal overzicht'!U339</f>
        <v>2</v>
      </c>
      <c r="V7" s="6">
        <f>'Totaal overzicht'!V339</f>
        <v>3</v>
      </c>
      <c r="W7" s="29">
        <f>'Totaal overzicht'!W339</f>
        <v>5</v>
      </c>
      <c r="X7" s="6">
        <f>'Totaal overzicht'!X339</f>
        <v>0</v>
      </c>
      <c r="Y7" s="6">
        <f>'Totaal overzicht'!Y339</f>
        <v>2</v>
      </c>
      <c r="Z7" s="6">
        <f>'Totaal overzicht'!Z339</f>
        <v>-1</v>
      </c>
      <c r="AA7" s="6">
        <f>'Totaal overzicht'!AA339</f>
        <v>8</v>
      </c>
      <c r="AB7" s="6">
        <f>'Totaal overzicht'!AB339</f>
        <v>14</v>
      </c>
      <c r="AC7" s="6">
        <f>'Totaal overzicht'!AC339</f>
        <v>10</v>
      </c>
      <c r="AD7" s="6">
        <f>'Totaal overzicht'!AD339</f>
        <v>0</v>
      </c>
      <c r="AE7" s="6">
        <f>'Totaal overzicht'!AE339</f>
        <v>0</v>
      </c>
      <c r="AF7" s="6">
        <f>'Totaal overzicht'!AF339</f>
        <v>10</v>
      </c>
      <c r="AG7" s="6">
        <f>'Totaal overzicht'!AG339</f>
        <v>8</v>
      </c>
      <c r="AH7" s="6">
        <f>'Totaal overzicht'!AH339</f>
        <v>3</v>
      </c>
      <c r="AI7" s="6">
        <f>'Totaal overzicht'!AI339</f>
        <v>2</v>
      </c>
      <c r="AJ7" s="6">
        <f>'Totaal overzicht'!AJ339</f>
        <v>6</v>
      </c>
      <c r="AK7" s="6">
        <f>'Totaal overzicht'!AK339</f>
        <v>0</v>
      </c>
      <c r="AL7" s="6">
        <f>'Totaal overzicht'!AL339</f>
        <v>2</v>
      </c>
    </row>
    <row r="8" spans="1:38" ht="12.75">
      <c r="A8" t="s">
        <v>364</v>
      </c>
      <c r="E8">
        <f t="shared" si="0"/>
        <v>46</v>
      </c>
      <c r="F8" s="6">
        <f>'Totaal overzicht'!F32</f>
        <v>4</v>
      </c>
      <c r="G8" s="6">
        <f>'Totaal overzicht'!G32</f>
        <v>2</v>
      </c>
      <c r="H8" s="6">
        <f>'Totaal overzicht'!H32</f>
        <v>0</v>
      </c>
      <c r="I8" s="6">
        <f>'Totaal overzicht'!I32</f>
        <v>0</v>
      </c>
      <c r="J8" s="6">
        <f>'Totaal overzicht'!J32</f>
        <v>1</v>
      </c>
      <c r="K8" s="6">
        <f>'Totaal overzicht'!K32</f>
        <v>4</v>
      </c>
      <c r="L8" s="6">
        <f>'Totaal overzicht'!L32</f>
        <v>8</v>
      </c>
      <c r="M8" s="6">
        <f>'Totaal overzicht'!M32</f>
        <v>0</v>
      </c>
      <c r="N8" s="6">
        <f>'Totaal overzicht'!N32</f>
        <v>1</v>
      </c>
      <c r="O8" s="6">
        <f>'Totaal overzicht'!O32</f>
        <v>3</v>
      </c>
      <c r="P8" s="6">
        <f>'Totaal overzicht'!P32</f>
        <v>1</v>
      </c>
      <c r="Q8" s="6">
        <f>'Totaal overzicht'!Q32</f>
        <v>2</v>
      </c>
      <c r="R8" s="6">
        <f>'Totaal overzicht'!R32</f>
        <v>2</v>
      </c>
      <c r="S8" s="6">
        <f>'Totaal overzicht'!S32</f>
        <v>0</v>
      </c>
      <c r="T8" s="6">
        <f>'Totaal overzicht'!T32</f>
        <v>4</v>
      </c>
      <c r="U8" s="6">
        <f>'Totaal overzicht'!U32</f>
        <v>2</v>
      </c>
      <c r="V8" s="6">
        <f>'Totaal overzicht'!V32</f>
        <v>1</v>
      </c>
      <c r="W8" s="29">
        <f>'Totaal overzicht'!W32</f>
        <v>4</v>
      </c>
      <c r="X8" s="6">
        <f>'Totaal overzicht'!X32</f>
        <v>0</v>
      </c>
      <c r="Y8" s="6">
        <f>'Totaal overzicht'!Y32</f>
        <v>3</v>
      </c>
      <c r="Z8" s="6">
        <f>'Totaal overzicht'!Z32</f>
        <v>4</v>
      </c>
      <c r="AA8" s="6">
        <f>'Totaal overzicht'!AA32</f>
        <v>0</v>
      </c>
      <c r="AB8" s="6">
        <f>'Totaal overzicht'!AB32</f>
        <v>1</v>
      </c>
      <c r="AC8" s="6">
        <f>'Totaal overzicht'!AC32</f>
        <v>0</v>
      </c>
      <c r="AD8" s="6">
        <f>'Totaal overzicht'!AD32</f>
        <v>0</v>
      </c>
      <c r="AE8" s="6">
        <f>'Totaal overzicht'!AE32</f>
        <v>-1</v>
      </c>
      <c r="AF8" s="6">
        <f>'Totaal overzicht'!AF32</f>
        <v>0</v>
      </c>
      <c r="AG8" s="6"/>
      <c r="AH8" s="6"/>
      <c r="AI8" s="6"/>
      <c r="AJ8" s="6"/>
      <c r="AK8" s="6"/>
      <c r="AL8" s="6"/>
    </row>
    <row r="9" spans="1:38" ht="12.75">
      <c r="A9" t="s">
        <v>201</v>
      </c>
      <c r="E9">
        <f t="shared" si="0"/>
        <v>9</v>
      </c>
      <c r="F9" s="6">
        <f>'Totaal overzicht'!F268</f>
        <v>1</v>
      </c>
      <c r="G9" s="6">
        <f>'Totaal overzicht'!G268</f>
        <v>0</v>
      </c>
      <c r="H9" s="6">
        <f>'Totaal overzicht'!H268</f>
        <v>0</v>
      </c>
      <c r="I9" s="6">
        <f>'Totaal overzicht'!I268</f>
        <v>9</v>
      </c>
      <c r="J9" s="6">
        <f>'Totaal overzicht'!J268</f>
        <v>0</v>
      </c>
      <c r="K9" s="6">
        <f>'Totaal overzicht'!K268</f>
        <v>-1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29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2.75">
      <c r="A10" t="s">
        <v>122</v>
      </c>
      <c r="E10">
        <f t="shared" si="0"/>
        <v>87</v>
      </c>
      <c r="F10" s="6">
        <f>'Totaal overzicht'!F150</f>
        <v>3</v>
      </c>
      <c r="G10" s="6">
        <f>'Totaal overzicht'!G150</f>
        <v>5</v>
      </c>
      <c r="H10" s="6">
        <f>'Totaal overzicht'!H150</f>
        <v>0</v>
      </c>
      <c r="I10" s="6">
        <f>'Totaal overzicht'!I150</f>
        <v>7</v>
      </c>
      <c r="J10" s="6">
        <f>'Totaal overzicht'!J150</f>
        <v>0</v>
      </c>
      <c r="K10" s="6">
        <f>'Totaal overzicht'!K150</f>
        <v>3</v>
      </c>
      <c r="L10" s="6"/>
      <c r="M10" s="6"/>
      <c r="N10" s="6"/>
      <c r="O10" s="6">
        <f>'Totaal overzicht'!O150</f>
        <v>4</v>
      </c>
      <c r="P10" s="6">
        <f>'Totaal overzicht'!P150</f>
        <v>0</v>
      </c>
      <c r="Q10" s="6">
        <f>'Totaal overzicht'!Q150</f>
        <v>16</v>
      </c>
      <c r="R10" s="6">
        <f>'Totaal overzicht'!R150</f>
        <v>3</v>
      </c>
      <c r="S10" s="6">
        <f>'Totaal overzicht'!S150</f>
        <v>3</v>
      </c>
      <c r="T10" s="6">
        <f>'Totaal overzicht'!T150</f>
        <v>3</v>
      </c>
      <c r="U10" s="6">
        <f>'Totaal overzicht'!U150</f>
        <v>8</v>
      </c>
      <c r="V10" s="6">
        <f>'Totaal overzicht'!V150</f>
        <v>1</v>
      </c>
      <c r="W10" s="29">
        <f>'Totaal overzicht'!W150</f>
        <v>0</v>
      </c>
      <c r="X10" s="6">
        <f>'Totaal overzicht'!X150</f>
        <v>0</v>
      </c>
      <c r="Y10" s="6">
        <f>'Totaal overzicht'!Y150</f>
        <v>4</v>
      </c>
      <c r="Z10" s="6">
        <f>'Totaal overzicht'!Z150</f>
        <v>5</v>
      </c>
      <c r="AA10" s="6">
        <f>'Totaal overzicht'!AA150</f>
        <v>7</v>
      </c>
      <c r="AB10" s="6">
        <f>'Totaal overzicht'!AB150</f>
        <v>0</v>
      </c>
      <c r="AC10" s="6">
        <f>'Totaal overzicht'!AC150</f>
        <v>1</v>
      </c>
      <c r="AD10" s="6">
        <f>'Totaal overzicht'!AD150</f>
        <v>0</v>
      </c>
      <c r="AE10" s="6">
        <f>'Totaal overzicht'!AE150</f>
        <v>5</v>
      </c>
      <c r="AF10" s="6">
        <f>'Totaal overzicht'!AF150</f>
        <v>6</v>
      </c>
      <c r="AG10" s="6">
        <f>'Totaal overzicht'!AG150</f>
        <v>3</v>
      </c>
      <c r="AH10" s="6">
        <f>'Totaal overzicht'!AH150</f>
        <v>0</v>
      </c>
      <c r="AI10" s="6"/>
      <c r="AJ10" s="6"/>
      <c r="AK10" s="6"/>
      <c r="AL10" s="6"/>
    </row>
    <row r="11" spans="1:38" ht="12.75">
      <c r="A11" t="s">
        <v>50</v>
      </c>
      <c r="E11">
        <f t="shared" si="0"/>
        <v>44</v>
      </c>
      <c r="F11" s="6">
        <f>'Totaal overzicht'!F14</f>
        <v>3</v>
      </c>
      <c r="G11" s="6">
        <f>'Totaal overzicht'!G14</f>
        <v>3</v>
      </c>
      <c r="H11" s="6">
        <f>'Totaal overzicht'!H14</f>
        <v>0</v>
      </c>
      <c r="I11" s="6">
        <f>'Totaal overzicht'!I14</f>
        <v>13</v>
      </c>
      <c r="J11" s="6">
        <f>'Totaal overzicht'!J14</f>
        <v>5</v>
      </c>
      <c r="K11" s="6">
        <f>'Totaal overzicht'!K14</f>
        <v>3</v>
      </c>
      <c r="L11" s="6">
        <f>'Totaal overzicht'!L14</f>
        <v>0</v>
      </c>
      <c r="M11" s="6">
        <f>'Totaal overzicht'!M14</f>
        <v>7</v>
      </c>
      <c r="N11" s="6">
        <f>'Totaal overzicht'!N14</f>
        <v>3</v>
      </c>
      <c r="O11" s="6">
        <f>'Totaal overzicht'!O14</f>
        <v>7</v>
      </c>
      <c r="P11" s="6">
        <f>'Totaal overzicht'!P14</f>
        <v>0</v>
      </c>
      <c r="Q11" s="6">
        <f>'Totaal overzicht'!Q14</f>
        <v>0</v>
      </c>
      <c r="R11" s="6">
        <f>'Totaal overzicht'!R14</f>
        <v>0</v>
      </c>
      <c r="S11" s="6">
        <f>'Totaal overzicht'!S14</f>
        <v>0</v>
      </c>
      <c r="T11" s="6"/>
      <c r="U11" s="6"/>
      <c r="V11" s="6"/>
      <c r="W11" s="29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12.75">
      <c r="A12" t="s">
        <v>51</v>
      </c>
      <c r="B12" t="s">
        <v>282</v>
      </c>
      <c r="C12" t="s">
        <v>47</v>
      </c>
      <c r="D12">
        <v>1500000</v>
      </c>
      <c r="E12">
        <f t="shared" si="0"/>
        <v>82</v>
      </c>
      <c r="F12" s="6">
        <f>'Totaal overzicht'!F398</f>
        <v>3</v>
      </c>
      <c r="G12" s="6">
        <f>'Totaal overzicht'!G398</f>
        <v>1</v>
      </c>
      <c r="H12" s="6">
        <f>'Totaal overzicht'!H398</f>
        <v>0</v>
      </c>
      <c r="I12" s="6">
        <f>'Totaal overzicht'!I398</f>
        <v>8</v>
      </c>
      <c r="J12" s="6">
        <f>'Totaal overzicht'!J398</f>
        <v>4</v>
      </c>
      <c r="K12" s="6">
        <f>'Totaal overzicht'!K398</f>
        <v>12</v>
      </c>
      <c r="L12" s="6">
        <f>'Totaal overzicht'!L398</f>
        <v>0</v>
      </c>
      <c r="M12" s="6">
        <f>'Totaal overzicht'!M398</f>
        <v>0</v>
      </c>
      <c r="N12" s="6">
        <f>'Totaal overzicht'!N398</f>
        <v>0</v>
      </c>
      <c r="O12" s="6">
        <f>'Totaal overzicht'!O398</f>
        <v>0</v>
      </c>
      <c r="P12" s="6">
        <f>'Totaal overzicht'!P398</f>
        <v>3</v>
      </c>
      <c r="Q12" s="6">
        <f>'Totaal overzicht'!Q398</f>
        <v>7</v>
      </c>
      <c r="R12" s="6">
        <f>'Totaal overzicht'!R398</f>
        <v>2</v>
      </c>
      <c r="S12" s="6">
        <f>'Totaal overzicht'!S398</f>
        <v>2</v>
      </c>
      <c r="T12" s="6">
        <f>'Totaal overzicht'!T398</f>
        <v>7</v>
      </c>
      <c r="U12" s="6">
        <f>'Totaal overzicht'!U398</f>
        <v>4</v>
      </c>
      <c r="V12" s="6">
        <f>'Totaal overzicht'!V398</f>
        <v>1</v>
      </c>
      <c r="W12" s="29">
        <f>'Totaal overzicht'!W398</f>
        <v>0</v>
      </c>
      <c r="X12" s="6">
        <f>'Totaal overzicht'!X398</f>
        <v>0</v>
      </c>
      <c r="Y12" s="6">
        <f>'Totaal overzicht'!Y398</f>
        <v>8</v>
      </c>
      <c r="Z12" s="6">
        <f>'Totaal overzicht'!Z398</f>
        <v>5</v>
      </c>
      <c r="AA12" s="6">
        <f>'Totaal overzicht'!AA398</f>
        <v>0</v>
      </c>
      <c r="AB12" s="6">
        <f>'Totaal overzicht'!AB398</f>
        <v>0</v>
      </c>
      <c r="AC12" s="6">
        <f>'Totaal overzicht'!AC398</f>
        <v>3</v>
      </c>
      <c r="AD12" s="6">
        <f>'Totaal overzicht'!AD398</f>
        <v>0</v>
      </c>
      <c r="AE12" s="6">
        <f>'Totaal overzicht'!AE398</f>
        <v>3</v>
      </c>
      <c r="AF12" s="6">
        <f>'Totaal overzicht'!AF398</f>
        <v>1</v>
      </c>
      <c r="AG12" s="6">
        <f>'Totaal overzicht'!AG398</f>
        <v>0</v>
      </c>
      <c r="AH12" s="6">
        <f>'Totaal overzicht'!AH398</f>
        <v>8</v>
      </c>
      <c r="AI12" s="6">
        <f>'Totaal overzicht'!AI398</f>
        <v>0</v>
      </c>
      <c r="AJ12" s="6">
        <f>'Totaal overzicht'!AJ398</f>
        <v>3</v>
      </c>
      <c r="AK12" s="6">
        <f>'Totaal overzicht'!AK398</f>
        <v>3</v>
      </c>
      <c r="AL12" s="6">
        <f>'Totaal overzicht'!AL398</f>
        <v>4</v>
      </c>
    </row>
    <row r="13" spans="1:38" ht="12.75">
      <c r="A13" t="s">
        <v>180</v>
      </c>
      <c r="E13">
        <f t="shared" si="0"/>
        <v>12</v>
      </c>
      <c r="F13" s="6">
        <f>'Totaal overzicht'!F228</f>
        <v>1</v>
      </c>
      <c r="G13" s="6">
        <f>'Totaal overzicht'!G228</f>
        <v>1</v>
      </c>
      <c r="H13" s="6">
        <f>'Totaal overzicht'!H228</f>
        <v>0</v>
      </c>
      <c r="I13" s="6">
        <f>'Totaal overzicht'!I228</f>
        <v>0</v>
      </c>
      <c r="J13" s="6">
        <f>'Totaal overzicht'!J228</f>
        <v>3</v>
      </c>
      <c r="K13" s="6">
        <f>'Totaal overzicht'!K228</f>
        <v>1</v>
      </c>
      <c r="L13" s="6">
        <f>'Totaal overzicht'!L228</f>
        <v>0</v>
      </c>
      <c r="M13" s="6">
        <f>'Totaal overzicht'!M228</f>
        <v>6</v>
      </c>
      <c r="N13" s="6">
        <f>'Totaal overzicht'!N228</f>
        <v>0</v>
      </c>
      <c r="O13" s="6"/>
      <c r="P13" s="6"/>
      <c r="Q13" s="6"/>
      <c r="R13" s="6"/>
      <c r="S13" s="6"/>
      <c r="T13" s="6"/>
      <c r="U13" s="6"/>
      <c r="V13" s="6"/>
      <c r="W13" s="29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2.75">
      <c r="A14" t="s">
        <v>111</v>
      </c>
      <c r="B14" t="s">
        <v>101</v>
      </c>
      <c r="C14" t="s">
        <v>55</v>
      </c>
      <c r="D14">
        <v>2000000</v>
      </c>
      <c r="E14">
        <f t="shared" si="0"/>
        <v>102</v>
      </c>
      <c r="F14" s="6">
        <f>'Totaal overzicht'!F136</f>
        <v>9</v>
      </c>
      <c r="G14" s="6">
        <f>'Totaal overzicht'!G136</f>
        <v>6</v>
      </c>
      <c r="H14" s="6">
        <f>'Totaal overzicht'!H136</f>
        <v>0</v>
      </c>
      <c r="I14" s="6">
        <f>'Totaal overzicht'!I136</f>
        <v>12</v>
      </c>
      <c r="J14" s="6">
        <f>'Totaal overzicht'!J136</f>
        <v>1</v>
      </c>
      <c r="K14" s="6">
        <f>'Totaal overzicht'!K136</f>
        <v>0</v>
      </c>
      <c r="L14" s="6">
        <f>'Totaal overzicht'!L136</f>
        <v>2</v>
      </c>
      <c r="M14" s="6">
        <f>'Totaal overzicht'!M136</f>
        <v>0</v>
      </c>
      <c r="N14" s="6">
        <f>'Totaal overzicht'!N136</f>
        <v>0</v>
      </c>
      <c r="O14" s="6">
        <f>'Totaal overzicht'!O136</f>
        <v>0</v>
      </c>
      <c r="P14" s="6">
        <f>'Totaal overzicht'!P136</f>
        <v>12</v>
      </c>
      <c r="Q14" s="6">
        <f>'Totaal overzicht'!Q136</f>
        <v>0</v>
      </c>
      <c r="R14" s="6">
        <f>'Totaal overzicht'!R136</f>
        <v>0</v>
      </c>
      <c r="S14" s="6">
        <f>'Totaal overzicht'!S136</f>
        <v>5</v>
      </c>
      <c r="T14" s="6">
        <f>'Totaal overzicht'!T136</f>
        <v>10</v>
      </c>
      <c r="U14" s="6">
        <f>'Totaal overzicht'!U136</f>
        <v>3</v>
      </c>
      <c r="V14" s="6">
        <f>'Totaal overzicht'!V136</f>
        <v>5</v>
      </c>
      <c r="W14" s="29">
        <f>'Totaal overzicht'!W136</f>
        <v>0</v>
      </c>
      <c r="X14" s="6">
        <f>'Totaal overzicht'!X136</f>
        <v>0</v>
      </c>
      <c r="Y14" s="6">
        <f>'Totaal overzicht'!Y136</f>
        <v>3</v>
      </c>
      <c r="Z14" s="6">
        <f>'Totaal overzicht'!Z136</f>
        <v>0</v>
      </c>
      <c r="AA14" s="6">
        <f>'Totaal overzicht'!AA136</f>
        <v>6</v>
      </c>
      <c r="AB14" s="6">
        <f>'Totaal overzicht'!AB136</f>
        <v>4</v>
      </c>
      <c r="AC14" s="6">
        <f>'Totaal overzicht'!AC136</f>
        <v>6</v>
      </c>
      <c r="AD14" s="6">
        <f>'Totaal overzicht'!AD136</f>
        <v>0</v>
      </c>
      <c r="AE14" s="6">
        <f>'Totaal overzicht'!AE136</f>
        <v>1</v>
      </c>
      <c r="AF14" s="6">
        <f>'Totaal overzicht'!AF136</f>
        <v>7</v>
      </c>
      <c r="AG14" s="6">
        <f>'Totaal overzicht'!AG136</f>
        <v>4</v>
      </c>
      <c r="AH14" s="6">
        <f>'Totaal overzicht'!AH136</f>
        <v>0</v>
      </c>
      <c r="AI14" s="6">
        <f>'Totaal overzicht'!AI136</f>
        <v>6</v>
      </c>
      <c r="AJ14" s="6">
        <f>'Totaal overzicht'!AJ136</f>
        <v>3</v>
      </c>
      <c r="AK14" s="6">
        <f>'Totaal overzicht'!AK136</f>
        <v>0</v>
      </c>
      <c r="AL14" s="6">
        <f>'Totaal overzicht'!AL136</f>
        <v>3</v>
      </c>
    </row>
    <row r="15" spans="1:38" ht="12.75">
      <c r="A15" t="s">
        <v>146</v>
      </c>
      <c r="E15">
        <f t="shared" si="0"/>
        <v>24</v>
      </c>
      <c r="F15" s="6">
        <f>'Totaal overzicht'!F179</f>
        <v>3</v>
      </c>
      <c r="G15" s="6">
        <f>'Totaal overzicht'!G179</f>
        <v>0</v>
      </c>
      <c r="H15" s="6">
        <f>'Totaal overzicht'!H179</f>
        <v>0</v>
      </c>
      <c r="I15" s="6">
        <f>'Totaal overzicht'!I179</f>
        <v>6</v>
      </c>
      <c r="J15" s="6">
        <f>'Totaal overzicht'!J179</f>
        <v>1</v>
      </c>
      <c r="K15" s="6">
        <f>'Totaal overzicht'!K179</f>
        <v>3</v>
      </c>
      <c r="L15" s="6">
        <f>'Totaal overzicht'!L179</f>
        <v>0</v>
      </c>
      <c r="M15" s="6">
        <f>'Totaal overzicht'!M179</f>
        <v>3</v>
      </c>
      <c r="N15" s="6">
        <f>'Totaal overzicht'!N179</f>
        <v>3</v>
      </c>
      <c r="O15" s="6">
        <f>'Totaal overzicht'!O179</f>
        <v>0</v>
      </c>
      <c r="P15" s="6">
        <f>'Totaal overzicht'!P179</f>
        <v>0</v>
      </c>
      <c r="Q15" s="6">
        <f>'Totaal overzicht'!Q179</f>
        <v>1</v>
      </c>
      <c r="R15" s="6">
        <f>'Totaal overzicht'!R179</f>
        <v>4</v>
      </c>
      <c r="S15" s="6">
        <f>'Totaal overzicht'!S179</f>
        <v>0</v>
      </c>
      <c r="T15" s="6"/>
      <c r="U15" s="6"/>
      <c r="V15" s="6"/>
      <c r="W15" s="29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12.75">
      <c r="A16" t="s">
        <v>234</v>
      </c>
      <c r="E16">
        <f t="shared" si="0"/>
        <v>28</v>
      </c>
      <c r="F16" s="6"/>
      <c r="G16" s="6"/>
      <c r="H16" s="6"/>
      <c r="I16" s="6"/>
      <c r="J16" s="6">
        <f>'Totaal overzicht'!J317</f>
        <v>-1</v>
      </c>
      <c r="K16" s="6"/>
      <c r="L16" s="6"/>
      <c r="M16" s="6"/>
      <c r="N16" s="6"/>
      <c r="O16" s="6"/>
      <c r="P16" s="6"/>
      <c r="Q16" s="6"/>
      <c r="R16" s="6"/>
      <c r="S16" s="6">
        <f>'Totaal overzicht'!S317</f>
        <v>3</v>
      </c>
      <c r="T16" s="6">
        <f>'Totaal overzicht'!T317</f>
        <v>0</v>
      </c>
      <c r="U16" s="6">
        <f>'Totaal overzicht'!U317</f>
        <v>0</v>
      </c>
      <c r="V16" s="6">
        <f>'Totaal overzicht'!V317</f>
        <v>0</v>
      </c>
      <c r="W16" s="29">
        <f>'Totaal overzicht'!W317</f>
        <v>0</v>
      </c>
      <c r="X16" s="6">
        <f>'Totaal overzicht'!X317</f>
        <v>3</v>
      </c>
      <c r="Y16" s="6">
        <f>'Totaal overzicht'!Y317</f>
        <v>6</v>
      </c>
      <c r="Z16" s="6">
        <f>'Totaal overzicht'!Z317</f>
        <v>4</v>
      </c>
      <c r="AA16" s="6">
        <f>'Totaal overzicht'!AA317</f>
        <v>0</v>
      </c>
      <c r="AB16" s="6">
        <f>'Totaal overzicht'!AB317</f>
        <v>1</v>
      </c>
      <c r="AC16" s="6">
        <f>'Totaal overzicht'!AC317</f>
        <v>0</v>
      </c>
      <c r="AD16" s="6">
        <f>'Totaal overzicht'!AD317</f>
        <v>3</v>
      </c>
      <c r="AE16" s="6">
        <f>'Totaal overzicht'!AE317</f>
        <v>2</v>
      </c>
      <c r="AF16" s="6">
        <f>'Totaal overzicht'!AF317</f>
        <v>0</v>
      </c>
      <c r="AG16" s="6">
        <f>'Totaal overzicht'!AG317</f>
        <v>0</v>
      </c>
      <c r="AH16" s="6">
        <f>'Totaal overzicht'!AH317</f>
        <v>4</v>
      </c>
      <c r="AI16" s="6">
        <f>'Totaal overzicht'!AI317</f>
        <v>3</v>
      </c>
      <c r="AJ16" s="6">
        <f>'Totaal overzicht'!AJ317</f>
        <v>1</v>
      </c>
      <c r="AK16" s="6">
        <f>'Totaal overzicht'!AK317</f>
        <v>7</v>
      </c>
      <c r="AL16" s="6"/>
    </row>
    <row r="17" spans="1:38" ht="12.75">
      <c r="A17" t="s">
        <v>88</v>
      </c>
      <c r="B17" t="s">
        <v>84</v>
      </c>
      <c r="C17" t="s">
        <v>37</v>
      </c>
      <c r="D17">
        <v>500000</v>
      </c>
      <c r="E17">
        <f t="shared" si="0"/>
        <v>36</v>
      </c>
      <c r="F17" s="6"/>
      <c r="G17" s="6"/>
      <c r="H17" s="6"/>
      <c r="I17" s="6"/>
      <c r="J17" s="6"/>
      <c r="K17" s="6">
        <f>'Totaal overzicht'!K98</f>
        <v>7</v>
      </c>
      <c r="L17" s="6">
        <f>'Totaal overzicht'!L98</f>
        <v>1</v>
      </c>
      <c r="M17" s="6">
        <f>'Totaal overzicht'!M98</f>
        <v>0</v>
      </c>
      <c r="N17" s="6">
        <f>'Totaal overzicht'!N98</f>
        <v>3</v>
      </c>
      <c r="O17" s="6">
        <f>'Totaal overzicht'!O98</f>
        <v>4</v>
      </c>
      <c r="P17" s="6">
        <f>'Totaal overzicht'!P98</f>
        <v>1</v>
      </c>
      <c r="Q17" s="6">
        <f>'Totaal overzicht'!Q98</f>
        <v>0</v>
      </c>
      <c r="R17" s="6">
        <f>'Totaal overzicht'!R98</f>
        <v>3</v>
      </c>
      <c r="S17" s="6">
        <f>'Totaal overzicht'!S98</f>
        <v>0</v>
      </c>
      <c r="T17" s="6">
        <f>'Totaal overzicht'!T98</f>
        <v>1</v>
      </c>
      <c r="U17" s="6">
        <f>'Totaal overzicht'!U98</f>
        <v>0</v>
      </c>
      <c r="V17" s="6">
        <f>'Totaal overzicht'!V98</f>
        <v>2</v>
      </c>
      <c r="W17" s="29">
        <f>'Totaal overzicht'!W98</f>
        <v>0</v>
      </c>
      <c r="X17" s="6">
        <f>'Totaal overzicht'!X98</f>
        <v>3</v>
      </c>
      <c r="Y17" s="6">
        <f>'Totaal overzicht'!Y98</f>
        <v>0</v>
      </c>
      <c r="Z17" s="6">
        <f>'Totaal overzicht'!Z98</f>
        <v>0</v>
      </c>
      <c r="AA17" s="6">
        <f>'Totaal overzicht'!AA98</f>
        <v>2</v>
      </c>
      <c r="AB17" s="6">
        <f>'Totaal overzicht'!AB98</f>
        <v>2</v>
      </c>
      <c r="AC17" s="6">
        <f>'Totaal overzicht'!AC98</f>
        <v>4</v>
      </c>
      <c r="AD17" s="6">
        <f>'Totaal overzicht'!AD98</f>
        <v>0</v>
      </c>
      <c r="AE17" s="6">
        <f>'Totaal overzicht'!AE98</f>
        <v>1</v>
      </c>
      <c r="AF17" s="6">
        <f>'Totaal overzicht'!AF98</f>
        <v>0</v>
      </c>
      <c r="AG17" s="6">
        <f>'Totaal overzicht'!AG98</f>
        <v>0</v>
      </c>
      <c r="AH17" s="6">
        <f>'Totaal overzicht'!AH98</f>
        <v>1</v>
      </c>
      <c r="AI17" s="6">
        <f>'Totaal overzicht'!AI98</f>
        <v>1</v>
      </c>
      <c r="AJ17" s="6">
        <f>'Totaal overzicht'!AJ98</f>
        <v>0</v>
      </c>
      <c r="AK17" s="6">
        <f>'Totaal overzicht'!AK98</f>
        <v>1</v>
      </c>
      <c r="AL17" s="6">
        <f>'Totaal overzicht'!AL98</f>
        <v>0</v>
      </c>
    </row>
    <row r="18" spans="1:38" ht="12.75">
      <c r="A18" t="s">
        <v>408</v>
      </c>
      <c r="E18">
        <f t="shared" si="0"/>
        <v>5</v>
      </c>
      <c r="F18" s="6"/>
      <c r="G18" s="6"/>
      <c r="H18" s="6"/>
      <c r="I18" s="6"/>
      <c r="J18" s="6"/>
      <c r="K18" s="6"/>
      <c r="L18" s="6">
        <f>'Totaal overzicht'!L154</f>
        <v>1</v>
      </c>
      <c r="M18" s="6">
        <f>'Totaal overzicht'!M154</f>
        <v>1</v>
      </c>
      <c r="N18" s="6">
        <f>'Totaal overzicht'!N154</f>
        <v>3</v>
      </c>
      <c r="O18" s="6"/>
      <c r="P18" s="6"/>
      <c r="Q18" s="6"/>
      <c r="R18" s="6"/>
      <c r="S18" s="6"/>
      <c r="T18" s="6"/>
      <c r="U18" s="6"/>
      <c r="V18" s="6"/>
      <c r="W18" s="29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12.75">
      <c r="A19" t="s">
        <v>188</v>
      </c>
      <c r="E19">
        <f t="shared" si="0"/>
        <v>19</v>
      </c>
      <c r="F19" s="6"/>
      <c r="G19" s="6"/>
      <c r="H19" s="6"/>
      <c r="I19" s="6"/>
      <c r="J19" s="6"/>
      <c r="K19" s="6"/>
      <c r="L19" s="6">
        <f>'Totaal overzicht'!L239</f>
        <v>3</v>
      </c>
      <c r="M19" s="6">
        <f>'Totaal overzicht'!M239</f>
        <v>1</v>
      </c>
      <c r="N19" s="6">
        <f>'Totaal overzicht'!N239</f>
        <v>1</v>
      </c>
      <c r="O19" s="6">
        <f>'Totaal overzicht'!O239</f>
        <v>0</v>
      </c>
      <c r="P19" s="6">
        <f>'Totaal overzicht'!P239</f>
        <v>-1</v>
      </c>
      <c r="Q19" s="6">
        <f>'Totaal overzicht'!Q239</f>
        <v>4</v>
      </c>
      <c r="R19" s="6">
        <f>'Totaal overzicht'!R239</f>
        <v>6</v>
      </c>
      <c r="S19" s="6">
        <f>'Totaal overzicht'!S239</f>
        <v>0</v>
      </c>
      <c r="T19" s="6">
        <f>'Totaal overzicht'!T239</f>
        <v>3</v>
      </c>
      <c r="U19" s="6">
        <f>'Totaal overzicht'!U239</f>
        <v>0</v>
      </c>
      <c r="V19" s="6">
        <f>'Totaal overzicht'!V239</f>
        <v>1</v>
      </c>
      <c r="W19" s="29">
        <f>'Totaal overzicht'!W239</f>
        <v>0</v>
      </c>
      <c r="X19" s="6">
        <f>'Totaal overzicht'!X239</f>
        <v>0</v>
      </c>
      <c r="Y19" s="6">
        <f>'Totaal overzicht'!Y239</f>
        <v>0</v>
      </c>
      <c r="Z19" s="6">
        <f>'Totaal overzicht'!Z239</f>
        <v>1</v>
      </c>
      <c r="AA19" s="6">
        <f>'Totaal overzicht'!AA239</f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ht="12.75">
      <c r="A20" t="s">
        <v>169</v>
      </c>
      <c r="E20">
        <f t="shared" si="0"/>
        <v>0</v>
      </c>
      <c r="F20" s="6"/>
      <c r="G20" s="6"/>
      <c r="H20" s="6"/>
      <c r="I20" s="6"/>
      <c r="J20" s="6"/>
      <c r="K20" s="6"/>
      <c r="L20" s="6"/>
      <c r="M20" s="6"/>
      <c r="N20" s="6"/>
      <c r="O20" s="6">
        <f>'Totaal overzicht'!O210</f>
        <v>0</v>
      </c>
      <c r="P20" s="6">
        <f>'Totaal overzicht'!P210</f>
        <v>0</v>
      </c>
      <c r="Q20" s="6">
        <f>'Totaal overzicht'!Q210</f>
        <v>0</v>
      </c>
      <c r="R20" s="6">
        <f>'Totaal overzicht'!R210</f>
        <v>0</v>
      </c>
      <c r="S20" s="6"/>
      <c r="T20" s="6"/>
      <c r="U20" s="6"/>
      <c r="V20" s="6"/>
      <c r="W20" s="29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ht="12.75">
      <c r="A21" t="s">
        <v>436</v>
      </c>
      <c r="B21" t="s">
        <v>198</v>
      </c>
      <c r="C21" t="s">
        <v>55</v>
      </c>
      <c r="D21">
        <v>3000000</v>
      </c>
      <c r="E21">
        <f t="shared" si="0"/>
        <v>106</v>
      </c>
      <c r="F21" s="6"/>
      <c r="G21" s="6"/>
      <c r="H21" s="6"/>
      <c r="I21" s="6"/>
      <c r="J21" s="6"/>
      <c r="K21" s="6"/>
      <c r="L21" s="6"/>
      <c r="M21" s="6"/>
      <c r="N21" s="6"/>
      <c r="O21" s="6">
        <f>'Totaal overzicht'!O283</f>
        <v>14</v>
      </c>
      <c r="P21" s="6">
        <f>'Totaal overzicht'!P283</f>
        <v>4</v>
      </c>
      <c r="Q21" s="6">
        <f>'Totaal overzicht'!Q283</f>
        <v>11</v>
      </c>
      <c r="R21" s="6">
        <f>'Totaal overzicht'!R283</f>
        <v>7</v>
      </c>
      <c r="S21" s="6">
        <f>'Totaal overzicht'!S283</f>
        <v>-4</v>
      </c>
      <c r="T21" s="6">
        <f>'Totaal overzicht'!T283</f>
        <v>7</v>
      </c>
      <c r="U21" s="6">
        <f>'Totaal overzicht'!U283</f>
        <v>7</v>
      </c>
      <c r="V21" s="6">
        <f>'Totaal overzicht'!V283</f>
        <v>3</v>
      </c>
      <c r="W21" s="29">
        <f>'Totaal overzicht'!W283</f>
        <v>0</v>
      </c>
      <c r="X21" s="6">
        <f>'Totaal overzicht'!X283</f>
        <v>0</v>
      </c>
      <c r="Y21" s="6">
        <f>'Totaal overzicht'!Y283</f>
        <v>11</v>
      </c>
      <c r="Z21" s="6">
        <f>'Totaal overzicht'!Z283</f>
        <v>4</v>
      </c>
      <c r="AA21" s="6">
        <f>'Totaal overzicht'!AA283</f>
        <v>3</v>
      </c>
      <c r="AB21" s="6">
        <f>'Totaal overzicht'!AB283</f>
        <v>8</v>
      </c>
      <c r="AC21" s="6">
        <f>'Totaal overzicht'!AC283</f>
        <v>6</v>
      </c>
      <c r="AD21" s="6">
        <f>'Totaal overzicht'!AD283</f>
        <v>0</v>
      </c>
      <c r="AE21" s="6">
        <f>'Totaal overzicht'!AE283</f>
        <v>6</v>
      </c>
      <c r="AF21" s="6">
        <f>'Totaal overzicht'!AF283</f>
        <v>4</v>
      </c>
      <c r="AG21" s="6">
        <f>'Totaal overzicht'!AG283</f>
        <v>4</v>
      </c>
      <c r="AH21" s="6">
        <f>'Totaal overzicht'!AH283</f>
        <v>7</v>
      </c>
      <c r="AI21" s="6">
        <f>'Totaal overzicht'!AI283</f>
        <v>4</v>
      </c>
      <c r="AJ21" s="6">
        <f>'Totaal overzicht'!AJ283</f>
        <v>3</v>
      </c>
      <c r="AK21" s="6">
        <f>'Totaal overzicht'!AK283</f>
        <v>5</v>
      </c>
      <c r="AL21" s="6">
        <f>'Totaal overzicht'!AL283</f>
        <v>4</v>
      </c>
    </row>
    <row r="22" spans="1:38" ht="12.75">
      <c r="A22" t="s">
        <v>343</v>
      </c>
      <c r="B22" t="s">
        <v>303</v>
      </c>
      <c r="C22" t="s">
        <v>47</v>
      </c>
      <c r="D22">
        <v>700000</v>
      </c>
      <c r="E22">
        <f t="shared" si="0"/>
        <v>56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>
        <f>'Totaal overzicht'!T421</f>
        <v>0</v>
      </c>
      <c r="U22" s="6">
        <f>'Totaal overzicht'!U421</f>
        <v>7</v>
      </c>
      <c r="V22" s="6">
        <f>'Totaal overzicht'!V421</f>
        <v>0</v>
      </c>
      <c r="W22" s="29">
        <f>'Totaal overzicht'!W421</f>
        <v>3</v>
      </c>
      <c r="X22" s="6">
        <f>'Totaal overzicht'!X421</f>
        <v>0</v>
      </c>
      <c r="Y22" s="6">
        <f>'Totaal overzicht'!Y421</f>
        <v>7</v>
      </c>
      <c r="Z22" s="6">
        <f>'Totaal overzicht'!Z421</f>
        <v>0</v>
      </c>
      <c r="AA22" s="6">
        <f>'Totaal overzicht'!AA421</f>
        <v>7</v>
      </c>
      <c r="AB22" s="6">
        <f>'Totaal overzicht'!AB421</f>
        <v>7</v>
      </c>
      <c r="AC22" s="6">
        <f>'Totaal overzicht'!AC421</f>
        <v>6</v>
      </c>
      <c r="AD22" s="6">
        <f>'Totaal overzicht'!AD421</f>
        <v>0</v>
      </c>
      <c r="AE22" s="6">
        <f>'Totaal overzicht'!AE421</f>
        <v>2</v>
      </c>
      <c r="AF22" s="6">
        <f>'Totaal overzicht'!AF421</f>
        <v>3</v>
      </c>
      <c r="AG22" s="6">
        <f>'Totaal overzicht'!AG421</f>
        <v>0</v>
      </c>
      <c r="AH22" s="6">
        <f>'Totaal overzicht'!AH421</f>
        <v>5</v>
      </c>
      <c r="AI22" s="6">
        <f>'Totaal overzicht'!AI421</f>
        <v>9</v>
      </c>
      <c r="AJ22" s="6">
        <f>'Totaal overzicht'!AJ421</f>
        <v>7</v>
      </c>
      <c r="AK22" s="6">
        <f>'Totaal overzicht'!AK421</f>
        <v>3</v>
      </c>
      <c r="AL22" s="6">
        <f>'Totaal overzicht'!AL421</f>
        <v>2</v>
      </c>
    </row>
    <row r="23" spans="1:38" ht="12.75">
      <c r="A23" t="s">
        <v>56</v>
      </c>
      <c r="E23">
        <f t="shared" si="0"/>
        <v>9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f>'Totaal overzicht'!T18</f>
        <v>0</v>
      </c>
      <c r="U23" s="6">
        <f>'Totaal overzicht'!U18</f>
        <v>1</v>
      </c>
      <c r="V23" s="6">
        <f>'Totaal overzicht'!V18</f>
        <v>1</v>
      </c>
      <c r="W23" s="29">
        <f>'Totaal overzicht'!W18</f>
        <v>0</v>
      </c>
      <c r="X23" s="6">
        <f>'Totaal overzicht'!X18</f>
        <v>0</v>
      </c>
      <c r="Y23" s="6">
        <f>'Totaal overzicht'!Y18</f>
        <v>4</v>
      </c>
      <c r="Z23" s="6">
        <f>'Totaal overzicht'!Z18</f>
        <v>0</v>
      </c>
      <c r="AA23" s="6">
        <f>'Totaal overzicht'!AA18</f>
        <v>3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ht="12.75">
      <c r="A24" t="s">
        <v>58</v>
      </c>
      <c r="E24">
        <f t="shared" si="0"/>
        <v>3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29"/>
      <c r="X24" s="6"/>
      <c r="Y24" s="6"/>
      <c r="Z24" s="6"/>
      <c r="AA24" s="6"/>
      <c r="AB24" s="6">
        <f>'Totaal overzicht'!AB22</f>
        <v>0</v>
      </c>
      <c r="AC24" s="6">
        <f>'Totaal overzicht'!AC22</f>
        <v>0</v>
      </c>
      <c r="AD24" s="6">
        <f>'Totaal overzicht'!AD22</f>
        <v>0</v>
      </c>
      <c r="AE24" s="6">
        <f>'Totaal overzicht'!AE22</f>
        <v>3</v>
      </c>
      <c r="AF24" s="6">
        <f>'Totaal overzicht'!AF22</f>
        <v>0</v>
      </c>
      <c r="AG24" s="6"/>
      <c r="AH24" s="6"/>
      <c r="AI24" s="6"/>
      <c r="AJ24" s="6"/>
      <c r="AK24" s="6"/>
      <c r="AL24" s="6"/>
    </row>
    <row r="25" spans="1:38" ht="12.75">
      <c r="A25" t="s">
        <v>138</v>
      </c>
      <c r="B25" t="s">
        <v>129</v>
      </c>
      <c r="C25" t="s">
        <v>44</v>
      </c>
      <c r="D25">
        <v>1000000</v>
      </c>
      <c r="E25">
        <f t="shared" si="0"/>
        <v>23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29"/>
      <c r="X25" s="6"/>
      <c r="Y25" s="6"/>
      <c r="Z25" s="6"/>
      <c r="AA25" s="6"/>
      <c r="AB25" s="6">
        <f>'Totaal overzicht'!AB172</f>
        <v>0</v>
      </c>
      <c r="AC25" s="6">
        <f>'Totaal overzicht'!AC172</f>
        <v>9</v>
      </c>
      <c r="AD25" s="6">
        <f>'Totaal overzicht'!AD172</f>
        <v>0</v>
      </c>
      <c r="AE25" s="6">
        <f>'Totaal overzicht'!AE172</f>
        <v>6</v>
      </c>
      <c r="AF25" s="6">
        <f>'Totaal overzicht'!AF172</f>
        <v>4</v>
      </c>
      <c r="AG25" s="6">
        <f>'Totaal overzicht'!AG172</f>
        <v>3</v>
      </c>
      <c r="AH25" s="6">
        <f>'Totaal overzicht'!AH172</f>
        <v>0</v>
      </c>
      <c r="AI25" s="6">
        <f>'Totaal overzicht'!AI172</f>
        <v>1</v>
      </c>
      <c r="AJ25" s="6">
        <f>'Totaal overzicht'!AJ172</f>
        <v>3</v>
      </c>
      <c r="AK25" s="6">
        <f>'Totaal overzicht'!AK172</f>
        <v>0</v>
      </c>
      <c r="AL25" s="6">
        <f>'Totaal overzicht'!AL172</f>
        <v>0</v>
      </c>
    </row>
    <row r="26" spans="1:38" ht="12.75">
      <c r="A26" t="s">
        <v>458</v>
      </c>
      <c r="E26">
        <f t="shared" si="0"/>
        <v>3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29"/>
      <c r="X26" s="6"/>
      <c r="Y26" s="6"/>
      <c r="Z26" s="6"/>
      <c r="AA26" s="6"/>
      <c r="AB26" s="6"/>
      <c r="AC26" s="6"/>
      <c r="AD26" s="6"/>
      <c r="AE26" s="6"/>
      <c r="AF26" s="6"/>
      <c r="AG26" s="6">
        <f>'Totaal overzicht'!AG63</f>
        <v>1</v>
      </c>
      <c r="AH26" s="6">
        <f>'Totaal overzicht'!AH63</f>
        <v>2</v>
      </c>
      <c r="AI26" s="6"/>
      <c r="AJ26" s="6"/>
      <c r="AK26" s="6"/>
      <c r="AL26" s="6"/>
    </row>
    <row r="27" spans="1:38" ht="12.75">
      <c r="A27" t="s">
        <v>156</v>
      </c>
      <c r="B27" t="s">
        <v>149</v>
      </c>
      <c r="C27" t="s">
        <v>37</v>
      </c>
      <c r="D27">
        <v>500000</v>
      </c>
      <c r="E27">
        <f t="shared" si="0"/>
        <v>5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29"/>
      <c r="X27" s="6"/>
      <c r="Y27" s="6"/>
      <c r="Z27" s="6"/>
      <c r="AA27" s="6"/>
      <c r="AB27" s="6"/>
      <c r="AC27" s="6"/>
      <c r="AD27" s="6"/>
      <c r="AE27" s="6"/>
      <c r="AF27" s="6"/>
      <c r="AG27" s="6">
        <f>'Totaal overzicht'!AG191</f>
        <v>0</v>
      </c>
      <c r="AH27" s="6">
        <f>'Totaal overzicht'!AH191</f>
        <v>4</v>
      </c>
      <c r="AI27" s="6">
        <f>'Totaal overzicht'!AI191</f>
        <v>1</v>
      </c>
      <c r="AJ27" s="6">
        <f>'Totaal overzicht'!AJ191</f>
        <v>0</v>
      </c>
      <c r="AK27" s="6">
        <f>'Totaal overzicht'!AK191</f>
        <v>4</v>
      </c>
      <c r="AL27" s="6">
        <f>'Totaal overzicht'!AL191</f>
        <v>0</v>
      </c>
    </row>
    <row r="28" spans="1:38" ht="12.75">
      <c r="A28" t="s">
        <v>142</v>
      </c>
      <c r="B28" t="s">
        <v>115</v>
      </c>
      <c r="C28" t="s">
        <v>47</v>
      </c>
      <c r="D28">
        <v>700000</v>
      </c>
      <c r="E28">
        <f t="shared" si="0"/>
        <v>-1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29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>
        <f>'Totaal overzicht'!AI152</f>
        <v>-1</v>
      </c>
      <c r="AJ28" s="6">
        <f>'Totaal overzicht'!AJ152</f>
        <v>7</v>
      </c>
      <c r="AK28" s="6">
        <f>'Totaal overzicht'!AK152</f>
        <v>5</v>
      </c>
      <c r="AL28" s="6">
        <f>'Totaal overzicht'!AL152</f>
        <v>7</v>
      </c>
    </row>
    <row r="29" spans="1:38" ht="12.75">
      <c r="A29" t="s">
        <v>78</v>
      </c>
      <c r="B29" t="s">
        <v>61</v>
      </c>
      <c r="C29" t="s">
        <v>55</v>
      </c>
      <c r="D29">
        <v>1000000</v>
      </c>
      <c r="E29">
        <f t="shared" si="0"/>
        <v>3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29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>
        <f>'Totaal overzicht'!AI92</f>
        <v>3</v>
      </c>
      <c r="AJ29" s="6">
        <f>'Totaal overzicht'!AJ92</f>
        <v>0</v>
      </c>
      <c r="AK29" s="6">
        <f>'Totaal overzicht'!AK92</f>
        <v>3</v>
      </c>
      <c r="AL29" s="6">
        <f>'Totaal overzicht'!AL92</f>
        <v>1</v>
      </c>
    </row>
    <row r="30" spans="1:38" ht="12.75">
      <c r="A30" t="s">
        <v>228</v>
      </c>
      <c r="B30" t="s">
        <v>229</v>
      </c>
      <c r="C30" t="s">
        <v>37</v>
      </c>
      <c r="D30">
        <v>700000</v>
      </c>
      <c r="E30">
        <f t="shared" si="0"/>
        <v>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29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>
        <f>'Totaal overzicht'!AL312</f>
        <v>0</v>
      </c>
    </row>
    <row r="31" spans="6:38" ht="12.75">
      <c r="F31">
        <f>SUM(F5:F30)</f>
        <v>34</v>
      </c>
      <c r="G31">
        <f aca="true" t="shared" si="1" ref="G31:AL31">SUM(G5:G30)</f>
        <v>25</v>
      </c>
      <c r="H31">
        <f t="shared" si="1"/>
        <v>1</v>
      </c>
      <c r="I31">
        <f t="shared" si="1"/>
        <v>69</v>
      </c>
      <c r="J31">
        <f t="shared" si="1"/>
        <v>20</v>
      </c>
      <c r="K31">
        <f t="shared" si="1"/>
        <v>35</v>
      </c>
      <c r="L31">
        <f t="shared" si="1"/>
        <v>20</v>
      </c>
      <c r="M31">
        <f t="shared" si="1"/>
        <v>23</v>
      </c>
      <c r="N31">
        <f t="shared" si="1"/>
        <v>13</v>
      </c>
      <c r="O31">
        <f t="shared" si="1"/>
        <v>40</v>
      </c>
      <c r="P31">
        <f t="shared" si="1"/>
        <v>24</v>
      </c>
      <c r="Q31">
        <f t="shared" si="1"/>
        <v>44</v>
      </c>
      <c r="R31">
        <f t="shared" si="1"/>
        <v>28</v>
      </c>
      <c r="S31">
        <f t="shared" si="1"/>
        <v>10</v>
      </c>
      <c r="T31">
        <f t="shared" si="1"/>
        <v>35</v>
      </c>
      <c r="U31">
        <f t="shared" si="1"/>
        <v>34</v>
      </c>
      <c r="V31">
        <f t="shared" si="1"/>
        <v>18</v>
      </c>
      <c r="W31">
        <f t="shared" si="1"/>
        <v>12</v>
      </c>
      <c r="X31">
        <f t="shared" si="1"/>
        <v>6</v>
      </c>
      <c r="Y31">
        <f t="shared" si="1"/>
        <v>48</v>
      </c>
      <c r="Z31">
        <f t="shared" si="1"/>
        <v>22</v>
      </c>
      <c r="AA31">
        <f t="shared" si="1"/>
        <v>36</v>
      </c>
      <c r="AB31">
        <f t="shared" si="1"/>
        <v>37</v>
      </c>
      <c r="AC31">
        <f t="shared" si="1"/>
        <v>45</v>
      </c>
      <c r="AD31">
        <f t="shared" si="1"/>
        <v>3</v>
      </c>
      <c r="AE31">
        <f t="shared" si="1"/>
        <v>28</v>
      </c>
      <c r="AF31">
        <f t="shared" si="1"/>
        <v>35</v>
      </c>
      <c r="AG31">
        <f t="shared" si="1"/>
        <v>23</v>
      </c>
      <c r="AH31">
        <f t="shared" si="1"/>
        <v>34</v>
      </c>
      <c r="AI31">
        <f t="shared" si="1"/>
        <v>29</v>
      </c>
      <c r="AJ31">
        <f t="shared" si="1"/>
        <v>33</v>
      </c>
      <c r="AK31">
        <f t="shared" si="1"/>
        <v>31</v>
      </c>
      <c r="AL31">
        <f t="shared" si="1"/>
        <v>23</v>
      </c>
    </row>
    <row r="32" ht="12.75">
      <c r="W32" s="27"/>
    </row>
    <row r="33" ht="12.75">
      <c r="W33" s="27"/>
    </row>
    <row r="34" ht="12.75">
      <c r="W34" s="27"/>
    </row>
    <row r="35" ht="12.75">
      <c r="W35" s="27"/>
    </row>
    <row r="36" ht="12.75">
      <c r="W36" s="27"/>
    </row>
    <row r="37" ht="12.75">
      <c r="W37" s="27"/>
    </row>
    <row r="38" ht="12.75">
      <c r="W38" s="27"/>
    </row>
    <row r="39" spans="3:23" ht="12.75">
      <c r="C39" s="2"/>
      <c r="D39" s="2"/>
      <c r="E39" s="2"/>
      <c r="W39" s="27"/>
    </row>
    <row r="40" spans="1:23" ht="12.75">
      <c r="A40" s="2"/>
      <c r="W40" s="27"/>
    </row>
    <row r="41" ht="12.75">
      <c r="W41" s="27"/>
    </row>
    <row r="42" ht="12.75">
      <c r="W42" s="27"/>
    </row>
    <row r="43" ht="12.75">
      <c r="W43" s="27"/>
    </row>
    <row r="44" spans="2:5" ht="12.75">
      <c r="B44" s="2"/>
      <c r="C44" s="2"/>
      <c r="D44" s="2"/>
      <c r="E44" s="2"/>
    </row>
    <row r="45" ht="12.75">
      <c r="A45" s="2"/>
    </row>
    <row r="51" spans="2:5" ht="12.75">
      <c r="B51" s="2"/>
      <c r="C51" s="2"/>
      <c r="D51" s="2"/>
      <c r="E51" s="2"/>
    </row>
    <row r="52" ht="12.75">
      <c r="A52" s="2"/>
    </row>
    <row r="67" spans="2:5" ht="12.75">
      <c r="B67" s="2"/>
      <c r="C67" s="2"/>
      <c r="D67" s="2"/>
      <c r="E67" s="2"/>
    </row>
    <row r="68" ht="12.75">
      <c r="A68" s="2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  <headerFooter alignWithMargins="0">
    <oddHeader>&amp;C&amp;"Times New Roman,Vet Cursief\&amp;20&amp;A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K38"/>
  <sheetViews>
    <sheetView zoomScale="75" zoomScaleNormal="75" workbookViewId="0" topLeftCell="A1">
      <pane xSplit="5" ySplit="4" topLeftCell="X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Z9" sqref="Z9"/>
    </sheetView>
  </sheetViews>
  <sheetFormatPr defaultColWidth="9.140625" defaultRowHeight="12.75"/>
  <cols>
    <col min="1" max="1" width="20.57421875" style="0" customWidth="1"/>
    <col min="2" max="2" width="14.8515625" style="0" bestFit="1" customWidth="1"/>
    <col min="3" max="3" width="7.00390625" style="0" customWidth="1"/>
    <col min="4" max="4" width="9.00390625" style="0" customWidth="1"/>
    <col min="5" max="5" width="6.00390625" style="0" customWidth="1"/>
    <col min="6" max="6" width="5.00390625" style="0" customWidth="1"/>
    <col min="7" max="14" width="4.421875" style="0" customWidth="1"/>
    <col min="15" max="35" width="5.421875" style="0" customWidth="1"/>
    <col min="36" max="38" width="5.421875" style="0" bestFit="1" customWidth="1"/>
  </cols>
  <sheetData>
    <row r="1" spans="1:35" s="2" customFormat="1" ht="12.75">
      <c r="A1" s="9" t="s">
        <v>4</v>
      </c>
      <c r="B1" s="15">
        <f>SUM(F31:AL31)</f>
        <v>956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31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2" customFormat="1" ht="12.75">
      <c r="A2" s="9" t="s">
        <v>321</v>
      </c>
      <c r="B2" s="12">
        <v>48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31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s="2" customFormat="1" ht="12.75">
      <c r="A3" s="9" t="s">
        <v>322</v>
      </c>
      <c r="B3" s="12">
        <f>SUM(D5:D52)</f>
        <v>22200000</v>
      </c>
      <c r="C3"/>
      <c r="D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31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8" ht="25.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323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30" t="s">
        <v>22</v>
      </c>
      <c r="X4" s="4" t="s">
        <v>23</v>
      </c>
      <c r="Y4" s="4" t="s">
        <v>24</v>
      </c>
      <c r="Z4" s="4" t="s">
        <v>25</v>
      </c>
      <c r="AA4" s="4" t="s">
        <v>26</v>
      </c>
      <c r="AB4" s="4" t="s">
        <v>27</v>
      </c>
      <c r="AC4" s="4" t="s">
        <v>28</v>
      </c>
      <c r="AD4" s="4" t="s">
        <v>29</v>
      </c>
      <c r="AE4" s="4" t="s">
        <v>30</v>
      </c>
      <c r="AF4" s="4" t="s">
        <v>31</v>
      </c>
      <c r="AG4" s="4" t="s">
        <v>32</v>
      </c>
      <c r="AH4" s="4" t="s">
        <v>33</v>
      </c>
      <c r="AI4" s="4" t="s">
        <v>34</v>
      </c>
      <c r="AJ4" s="4" t="s">
        <v>495</v>
      </c>
      <c r="AK4" s="4" t="s">
        <v>496</v>
      </c>
      <c r="AL4" s="4" t="s">
        <v>497</v>
      </c>
    </row>
    <row r="5" spans="1:38" ht="14.25" customHeight="1">
      <c r="A5" t="s">
        <v>64</v>
      </c>
      <c r="E5">
        <f>SUM(F5:AI5)</f>
        <v>3</v>
      </c>
      <c r="F5" s="6">
        <f>'Totaal overzicht'!F73</f>
        <v>3</v>
      </c>
      <c r="G5" s="6">
        <f>'Totaal overzicht'!G73</f>
        <v>0</v>
      </c>
      <c r="H5" s="6">
        <f>'Totaal overzicht'!H73</f>
        <v>0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29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ht="14.25" customHeight="1">
      <c r="A6" t="s">
        <v>167</v>
      </c>
      <c r="E6">
        <f>SUM(F6:AI6)</f>
        <v>10</v>
      </c>
      <c r="F6" s="6">
        <f>'Totaal overzicht'!F207</f>
        <v>0</v>
      </c>
      <c r="G6" s="6">
        <f>'Totaal overzicht'!G207</f>
        <v>1</v>
      </c>
      <c r="H6" s="6">
        <f>'Totaal overzicht'!H207</f>
        <v>0</v>
      </c>
      <c r="I6" s="6">
        <f>'Totaal overzicht'!I207</f>
        <v>1</v>
      </c>
      <c r="J6" s="6">
        <f>'Totaal overzicht'!J207</f>
        <v>3</v>
      </c>
      <c r="K6" s="6">
        <f>'Totaal overzicht'!K207</f>
        <v>1</v>
      </c>
      <c r="L6" s="6">
        <f>'Totaal overzicht'!L207</f>
        <v>0</v>
      </c>
      <c r="M6" s="6">
        <f>'Totaal overzicht'!M207</f>
        <v>4</v>
      </c>
      <c r="N6" s="6">
        <f>'Totaal overzicht'!N207</f>
        <v>0</v>
      </c>
      <c r="O6" s="6">
        <f>'Totaal overzicht'!O207</f>
        <v>0</v>
      </c>
      <c r="P6" s="6">
        <f>'Totaal overzicht'!P207</f>
        <v>0</v>
      </c>
      <c r="Q6" s="6"/>
      <c r="R6" s="6"/>
      <c r="S6" s="6"/>
      <c r="T6" s="6"/>
      <c r="U6" s="6"/>
      <c r="V6" s="6"/>
      <c r="W6" s="29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4.25" customHeight="1">
      <c r="A7" t="s">
        <v>184</v>
      </c>
      <c r="E7">
        <f>SUM(F7:AI7)</f>
        <v>35</v>
      </c>
      <c r="F7" s="6">
        <f>'Totaal overzicht'!F234</f>
        <v>5</v>
      </c>
      <c r="G7" s="6">
        <f>'Totaal overzicht'!G234</f>
        <v>2</v>
      </c>
      <c r="H7" s="6">
        <f>'Totaal overzicht'!H234</f>
        <v>0</v>
      </c>
      <c r="I7" s="6">
        <f>'Totaal overzicht'!I234</f>
        <v>3</v>
      </c>
      <c r="J7" s="6">
        <f>'Totaal overzicht'!J234</f>
        <v>3</v>
      </c>
      <c r="K7" s="6">
        <f>'Totaal overzicht'!K234</f>
        <v>4</v>
      </c>
      <c r="L7" s="6">
        <f>'Totaal overzicht'!L234</f>
        <v>5</v>
      </c>
      <c r="M7" s="6">
        <f>'Totaal overzicht'!M234</f>
        <v>1</v>
      </c>
      <c r="N7" s="6">
        <f>'Totaal overzicht'!N234</f>
        <v>1</v>
      </c>
      <c r="O7" s="6">
        <f>'Totaal overzicht'!O234</f>
        <v>0</v>
      </c>
      <c r="P7" s="6">
        <f>'Totaal overzicht'!P234</f>
        <v>0</v>
      </c>
      <c r="Q7" s="6">
        <f>'Totaal overzicht'!Q234</f>
        <v>7</v>
      </c>
      <c r="R7" s="6">
        <f>'Totaal overzicht'!R234</f>
        <v>4</v>
      </c>
      <c r="S7" s="6">
        <f>'Totaal overzicht'!S234</f>
        <v>0</v>
      </c>
      <c r="T7" s="6">
        <f>'Totaal overzicht'!T234</f>
        <v>-2</v>
      </c>
      <c r="U7" s="6">
        <f>'Totaal overzicht'!U234</f>
        <v>0</v>
      </c>
      <c r="V7" s="6">
        <f>'Totaal overzicht'!V234</f>
        <v>1</v>
      </c>
      <c r="W7" s="29">
        <f>'Totaal overzicht'!W234</f>
        <v>1</v>
      </c>
      <c r="X7" s="6">
        <f>'Totaal overzicht'!X234</f>
        <v>0</v>
      </c>
      <c r="Y7" s="6">
        <f>'Totaal overzicht'!Y234</f>
        <v>0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14.25" customHeight="1">
      <c r="A8" t="s">
        <v>249</v>
      </c>
      <c r="E8">
        <f aca="true" t="shared" si="0" ref="E8:E30">SUM(F8:AI8)</f>
        <v>28</v>
      </c>
      <c r="F8" s="6">
        <f>'Totaal overzicht'!F338</f>
        <v>0</v>
      </c>
      <c r="G8" s="6">
        <f>'Totaal overzicht'!G338</f>
        <v>3</v>
      </c>
      <c r="H8" s="6">
        <f>'Totaal overzicht'!H338</f>
        <v>0</v>
      </c>
      <c r="I8" s="6">
        <f>'Totaal overzicht'!I338</f>
        <v>6</v>
      </c>
      <c r="J8" s="6">
        <f>'Totaal overzicht'!J338</f>
        <v>0</v>
      </c>
      <c r="K8" s="6">
        <f>'Totaal overzicht'!K338</f>
        <v>4</v>
      </c>
      <c r="L8" s="6">
        <f>'Totaal overzicht'!L338</f>
        <v>3</v>
      </c>
      <c r="M8" s="6">
        <f>'Totaal overzicht'!M338</f>
        <v>2</v>
      </c>
      <c r="N8" s="6">
        <f>'Totaal overzicht'!N338</f>
        <v>-1</v>
      </c>
      <c r="O8" s="6">
        <f>'Totaal overzicht'!O338</f>
        <v>3</v>
      </c>
      <c r="P8" s="6">
        <f>'Totaal overzicht'!P338</f>
        <v>0</v>
      </c>
      <c r="Q8" s="6">
        <f>'Totaal overzicht'!Q338</f>
        <v>3</v>
      </c>
      <c r="R8" s="6">
        <f>'Totaal overzicht'!R338</f>
        <v>3</v>
      </c>
      <c r="S8" s="6">
        <f>'Totaal overzicht'!S338</f>
        <v>1</v>
      </c>
      <c r="T8" s="6">
        <f>'Totaal overzicht'!T338</f>
        <v>1</v>
      </c>
      <c r="U8" s="6">
        <f>'Totaal overzicht'!U338</f>
        <v>0</v>
      </c>
      <c r="V8" s="6">
        <f>'Totaal overzicht'!V338</f>
        <v>0</v>
      </c>
      <c r="W8" s="29">
        <f>'Totaal overzicht'!W338</f>
        <v>-1</v>
      </c>
      <c r="X8" s="6">
        <f>'Totaal overzicht'!X338</f>
        <v>0</v>
      </c>
      <c r="Y8" s="6">
        <f>'Totaal overzicht'!Y338</f>
        <v>1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4.25" customHeight="1">
      <c r="A9" t="s">
        <v>89</v>
      </c>
      <c r="B9" t="s">
        <v>84</v>
      </c>
      <c r="C9" t="s">
        <v>44</v>
      </c>
      <c r="D9">
        <v>1500000</v>
      </c>
      <c r="E9">
        <f t="shared" si="0"/>
        <v>70</v>
      </c>
      <c r="F9" s="6">
        <f>'Totaal overzicht'!F100</f>
        <v>0</v>
      </c>
      <c r="G9" s="6">
        <f>'Totaal overzicht'!G100</f>
        <v>6</v>
      </c>
      <c r="H9" s="6">
        <f>'Totaal overzicht'!H100</f>
        <v>0</v>
      </c>
      <c r="I9" s="6">
        <f>'Totaal overzicht'!I100</f>
        <v>7</v>
      </c>
      <c r="J9" s="6">
        <f>'Totaal overzicht'!J100</f>
        <v>6</v>
      </c>
      <c r="K9" s="6">
        <f>'Totaal overzicht'!K100</f>
        <v>9</v>
      </c>
      <c r="L9" s="6">
        <f>'Totaal overzicht'!L100</f>
        <v>1</v>
      </c>
      <c r="M9" s="6">
        <f>'Totaal overzicht'!M100</f>
        <v>0</v>
      </c>
      <c r="N9" s="6">
        <f>'Totaal overzicht'!N100</f>
        <v>3</v>
      </c>
      <c r="O9" s="6">
        <f>'Totaal overzicht'!O100</f>
        <v>6</v>
      </c>
      <c r="P9" s="6">
        <f>'Totaal overzicht'!P100</f>
        <v>1</v>
      </c>
      <c r="Q9" s="6">
        <f>'Totaal overzicht'!Q100</f>
        <v>1</v>
      </c>
      <c r="R9" s="6">
        <f>'Totaal overzicht'!R100</f>
        <v>3</v>
      </c>
      <c r="S9" s="6">
        <f>'Totaal overzicht'!S100</f>
        <v>0</v>
      </c>
      <c r="T9" s="6">
        <f>'Totaal overzicht'!T100</f>
        <v>1</v>
      </c>
      <c r="U9" s="6">
        <f>'Totaal overzicht'!U100</f>
        <v>0</v>
      </c>
      <c r="V9" s="6">
        <f>'Totaal overzicht'!V100</f>
        <v>4</v>
      </c>
      <c r="W9" s="29">
        <f>'Totaal overzicht'!W100</f>
        <v>0</v>
      </c>
      <c r="X9" s="33"/>
      <c r="Y9" s="33"/>
      <c r="Z9" s="33">
        <f>'Totaal overzicht'!Z100</f>
        <v>0</v>
      </c>
      <c r="AA9" s="33">
        <f>'Totaal overzicht'!AA100</f>
        <v>3</v>
      </c>
      <c r="AB9" s="33">
        <f>'Totaal overzicht'!AB100</f>
        <v>4</v>
      </c>
      <c r="AC9" s="33">
        <f>'Totaal overzicht'!AC100</f>
        <v>6</v>
      </c>
      <c r="AD9" s="33">
        <f>'Totaal overzicht'!AD100</f>
        <v>0</v>
      </c>
      <c r="AE9" s="33">
        <f>'Totaal overzicht'!AE100</f>
        <v>1</v>
      </c>
      <c r="AF9" s="33">
        <f>'Totaal overzicht'!AF100</f>
        <v>2</v>
      </c>
      <c r="AG9" s="33">
        <f>'Totaal overzicht'!AG100</f>
        <v>4</v>
      </c>
      <c r="AH9" s="33">
        <f>'Totaal overzicht'!AH100</f>
        <v>1</v>
      </c>
      <c r="AI9" s="33">
        <f>'Totaal overzicht'!AI100</f>
        <v>1</v>
      </c>
      <c r="AJ9" s="33">
        <f>'Totaal overzicht'!AJ100</f>
        <v>0</v>
      </c>
      <c r="AK9" s="33">
        <f>'Totaal overzicht'!AK100</f>
        <v>1</v>
      </c>
      <c r="AL9" s="33">
        <f>'Totaal overzicht'!AL100</f>
        <v>3</v>
      </c>
    </row>
    <row r="10" spans="1:38" ht="14.25" customHeight="1">
      <c r="A10" t="s">
        <v>108</v>
      </c>
      <c r="E10">
        <f t="shared" si="0"/>
        <v>51</v>
      </c>
      <c r="F10" s="6">
        <f>'Totaal overzicht'!F129</f>
        <v>7</v>
      </c>
      <c r="G10" s="6">
        <f>'Totaal overzicht'!G129</f>
        <v>8</v>
      </c>
      <c r="H10" s="6">
        <f>'Totaal overzicht'!H129</f>
        <v>0</v>
      </c>
      <c r="I10" s="6">
        <f>'Totaal overzicht'!I129</f>
        <v>6</v>
      </c>
      <c r="J10" s="6">
        <f>'Totaal overzicht'!J129</f>
        <v>1</v>
      </c>
      <c r="K10" s="6">
        <f>'Totaal overzicht'!K129</f>
        <v>-1</v>
      </c>
      <c r="L10" s="6">
        <f>'Totaal overzicht'!L129</f>
        <v>0</v>
      </c>
      <c r="M10" s="6">
        <f>'Totaal overzicht'!M129</f>
        <v>1</v>
      </c>
      <c r="N10" s="6">
        <f>'Totaal overzicht'!N129</f>
        <v>0</v>
      </c>
      <c r="O10" s="6">
        <f>'Totaal overzicht'!O129</f>
        <v>0</v>
      </c>
      <c r="P10" s="6"/>
      <c r="Q10" s="6"/>
      <c r="R10" s="6"/>
      <c r="S10" s="6"/>
      <c r="T10" s="6">
        <f>'Totaal overzicht'!T129</f>
        <v>3</v>
      </c>
      <c r="U10" s="6">
        <f>'Totaal overzicht'!U129</f>
        <v>0</v>
      </c>
      <c r="V10" s="6">
        <f>'Totaal overzicht'!V129</f>
        <v>11</v>
      </c>
      <c r="W10" s="29">
        <f>'Totaal overzicht'!W129</f>
        <v>0</v>
      </c>
      <c r="X10" s="6">
        <f>'Totaal overzicht'!X129</f>
        <v>5</v>
      </c>
      <c r="Y10" s="6">
        <f>'Totaal overzicht'!Y129</f>
        <v>1</v>
      </c>
      <c r="Z10" s="6">
        <f>'Totaal overzicht'!Z129</f>
        <v>0</v>
      </c>
      <c r="AA10" s="6">
        <f>'Totaal overzicht'!AA129</f>
        <v>0</v>
      </c>
      <c r="AB10" s="6">
        <f>'Totaal overzicht'!AB129</f>
        <v>1</v>
      </c>
      <c r="AC10" s="6">
        <f>'Totaal overzicht'!AC129</f>
        <v>6</v>
      </c>
      <c r="AD10" s="6">
        <f>'Totaal overzicht'!AD129</f>
        <v>0</v>
      </c>
      <c r="AE10" s="6">
        <f>'Totaal overzicht'!AE129</f>
        <v>1</v>
      </c>
      <c r="AF10" s="6">
        <f>'Totaal overzicht'!AF129</f>
        <v>1</v>
      </c>
      <c r="AG10" s="6">
        <f>'Totaal overzicht'!AG129</f>
        <v>1</v>
      </c>
      <c r="AH10" s="6">
        <f>'Totaal overzicht'!AH129</f>
        <v>-1</v>
      </c>
      <c r="AI10" s="6"/>
      <c r="AJ10" s="6"/>
      <c r="AK10" s="6"/>
      <c r="AL10" s="6"/>
    </row>
    <row r="11" spans="1:38" ht="14.25" customHeight="1">
      <c r="A11" t="s">
        <v>295</v>
      </c>
      <c r="E11">
        <f t="shared" si="0"/>
        <v>34</v>
      </c>
      <c r="F11" s="6">
        <f>'Totaal overzicht'!F397</f>
        <v>2</v>
      </c>
      <c r="G11" s="6">
        <f>'Totaal overzicht'!G397</f>
        <v>0</v>
      </c>
      <c r="H11" s="6">
        <f>'Totaal overzicht'!H397</f>
        <v>0</v>
      </c>
      <c r="I11" s="6">
        <f>'Totaal overzicht'!I397</f>
        <v>18</v>
      </c>
      <c r="J11" s="6">
        <f>'Totaal overzicht'!J397</f>
        <v>0</v>
      </c>
      <c r="K11" s="6">
        <f>'Totaal overzicht'!K397</f>
        <v>10</v>
      </c>
      <c r="L11" s="6">
        <f>'Totaal overzicht'!L397</f>
        <v>1</v>
      </c>
      <c r="M11" s="6">
        <f>'Totaal overzicht'!M397</f>
        <v>3</v>
      </c>
      <c r="N11" s="6"/>
      <c r="O11" s="6"/>
      <c r="P11" s="6"/>
      <c r="Q11" s="6"/>
      <c r="R11" s="6"/>
      <c r="S11" s="6"/>
      <c r="T11" s="6"/>
      <c r="U11" s="6"/>
      <c r="V11" s="6"/>
      <c r="W11" s="29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14.25" customHeight="1">
      <c r="A12" t="s">
        <v>311</v>
      </c>
      <c r="E12">
        <f t="shared" si="0"/>
        <v>22</v>
      </c>
      <c r="F12" s="6">
        <f>'Totaal overzicht'!F419</f>
        <v>0</v>
      </c>
      <c r="G12" s="6">
        <f>'Totaal overzicht'!G419</f>
        <v>3</v>
      </c>
      <c r="H12" s="6">
        <f>'Totaal overzicht'!H419</f>
        <v>0</v>
      </c>
      <c r="I12" s="6">
        <f>'Totaal overzicht'!I419</f>
        <v>8</v>
      </c>
      <c r="J12" s="6">
        <f>'Totaal overzicht'!J419</f>
        <v>1</v>
      </c>
      <c r="K12" s="6">
        <f>'Totaal overzicht'!K419</f>
        <v>3</v>
      </c>
      <c r="L12" s="6">
        <f>'Totaal overzicht'!L419</f>
        <v>0</v>
      </c>
      <c r="M12" s="6">
        <f>'Totaal overzicht'!M419</f>
        <v>3</v>
      </c>
      <c r="N12" s="6">
        <f>'Totaal overzicht'!N419</f>
        <v>3</v>
      </c>
      <c r="O12" s="6">
        <f>'Totaal overzicht'!O419</f>
        <v>1</v>
      </c>
      <c r="P12" s="6"/>
      <c r="Q12" s="6"/>
      <c r="R12" s="6"/>
      <c r="S12" s="6"/>
      <c r="T12" s="6"/>
      <c r="U12" s="6"/>
      <c r="V12" s="6"/>
      <c r="W12" s="29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63" ht="14.25" customHeight="1">
      <c r="A13" t="s">
        <v>436</v>
      </c>
      <c r="B13" t="s">
        <v>198</v>
      </c>
      <c r="C13" t="s">
        <v>55</v>
      </c>
      <c r="D13">
        <v>3000000</v>
      </c>
      <c r="E13">
        <f t="shared" si="0"/>
        <v>137</v>
      </c>
      <c r="F13" s="6">
        <f>'Totaal overzicht'!F283</f>
        <v>1</v>
      </c>
      <c r="G13" s="6">
        <f>'Totaal overzicht'!G283</f>
        <v>3</v>
      </c>
      <c r="H13" s="6">
        <f>'Totaal overzicht'!H283</f>
        <v>0</v>
      </c>
      <c r="I13" s="6">
        <f>'Totaal overzicht'!I283</f>
        <v>11</v>
      </c>
      <c r="J13" s="6">
        <f>'Totaal overzicht'!J283</f>
        <v>0</v>
      </c>
      <c r="K13" s="6">
        <f>'Totaal overzicht'!K283</f>
        <v>3</v>
      </c>
      <c r="L13" s="6">
        <f>'Totaal overzicht'!L283</f>
        <v>6</v>
      </c>
      <c r="M13" s="6">
        <f>'Totaal overzicht'!M283</f>
        <v>4</v>
      </c>
      <c r="N13" s="6">
        <f>'Totaal overzicht'!N283</f>
        <v>3</v>
      </c>
      <c r="O13" s="6">
        <f>'Totaal overzicht'!O283</f>
        <v>14</v>
      </c>
      <c r="P13" s="6">
        <f>'Totaal overzicht'!P283</f>
        <v>4</v>
      </c>
      <c r="Q13" s="6">
        <f>'Totaal overzicht'!Q283</f>
        <v>11</v>
      </c>
      <c r="R13" s="6">
        <f>'Totaal overzicht'!R283</f>
        <v>7</v>
      </c>
      <c r="S13" s="6">
        <f>'Totaal overzicht'!S283</f>
        <v>-4</v>
      </c>
      <c r="T13" s="6">
        <f>'Totaal overzicht'!T283</f>
        <v>7</v>
      </c>
      <c r="U13" s="6">
        <f>'Totaal overzicht'!U283</f>
        <v>7</v>
      </c>
      <c r="V13" s="6">
        <f>'Totaal overzicht'!V283</f>
        <v>3</v>
      </c>
      <c r="W13" s="29">
        <f>'Totaal overzicht'!W283</f>
        <v>0</v>
      </c>
      <c r="X13" s="6">
        <f>'Totaal overzicht'!X283</f>
        <v>0</v>
      </c>
      <c r="Y13" s="6">
        <f>'Totaal overzicht'!Y283</f>
        <v>11</v>
      </c>
      <c r="Z13" s="6">
        <f>'Totaal overzicht'!Z283</f>
        <v>4</v>
      </c>
      <c r="AA13" s="6">
        <f>'Totaal overzicht'!AA283</f>
        <v>3</v>
      </c>
      <c r="AB13" s="6">
        <f>'Totaal overzicht'!AB283</f>
        <v>8</v>
      </c>
      <c r="AC13" s="6">
        <f>'Totaal overzicht'!AC283</f>
        <v>6</v>
      </c>
      <c r="AD13" s="6">
        <f>'Totaal overzicht'!AD283</f>
        <v>0</v>
      </c>
      <c r="AE13" s="6">
        <f>'Totaal overzicht'!AE283</f>
        <v>6</v>
      </c>
      <c r="AF13" s="6">
        <f>'Totaal overzicht'!AF283</f>
        <v>4</v>
      </c>
      <c r="AG13" s="6">
        <f>'Totaal overzicht'!AG283</f>
        <v>4</v>
      </c>
      <c r="AH13" s="6">
        <f>'Totaal overzicht'!AH283</f>
        <v>7</v>
      </c>
      <c r="AI13" s="6">
        <f>'Totaal overzicht'!AI283</f>
        <v>4</v>
      </c>
      <c r="AJ13" s="6">
        <f>'Totaal overzicht'!AJ283</f>
        <v>3</v>
      </c>
      <c r="AK13" s="6">
        <f>'Totaal overzicht'!AK283</f>
        <v>5</v>
      </c>
      <c r="AL13" s="6">
        <f>'Totaal overzicht'!AL283</f>
        <v>4</v>
      </c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38" ht="14.25" customHeight="1">
      <c r="A14" t="s">
        <v>410</v>
      </c>
      <c r="B14" t="s">
        <v>115</v>
      </c>
      <c r="C14" t="s">
        <v>55</v>
      </c>
      <c r="D14">
        <v>4000000</v>
      </c>
      <c r="E14">
        <f t="shared" si="0"/>
        <v>126</v>
      </c>
      <c r="F14" s="6">
        <f>'Totaal overzicht'!F159</f>
        <v>5</v>
      </c>
      <c r="G14" s="6">
        <f>'Totaal overzicht'!G159</f>
        <v>3</v>
      </c>
      <c r="H14" s="6">
        <f>'Totaal overzicht'!H159</f>
        <v>0</v>
      </c>
      <c r="I14" s="6">
        <f>'Totaal overzicht'!I159</f>
        <v>10</v>
      </c>
      <c r="J14" s="6">
        <f>'Totaal overzicht'!J159</f>
        <v>0</v>
      </c>
      <c r="K14" s="6">
        <f>'Totaal overzicht'!K159</f>
        <v>8</v>
      </c>
      <c r="L14" s="6">
        <f>'Totaal overzicht'!L159</f>
        <v>1</v>
      </c>
      <c r="M14" s="6">
        <f>'Totaal overzicht'!M159</f>
        <v>1</v>
      </c>
      <c r="N14" s="6">
        <f>'Totaal overzicht'!N159</f>
        <v>3</v>
      </c>
      <c r="O14" s="6">
        <f>'Totaal overzicht'!O159</f>
        <v>0</v>
      </c>
      <c r="P14" s="6"/>
      <c r="Q14" s="6">
        <f>'Totaal overzicht'!Q159</f>
        <v>9</v>
      </c>
      <c r="R14" s="6">
        <f>'Totaal overzicht'!R159</f>
        <v>7</v>
      </c>
      <c r="S14" s="6">
        <f>'Totaal overzicht'!S159</f>
        <v>6</v>
      </c>
      <c r="T14" s="6">
        <f>'Totaal overzicht'!T159</f>
        <v>3</v>
      </c>
      <c r="U14" s="6">
        <f>'Totaal overzicht'!U159</f>
        <v>7</v>
      </c>
      <c r="V14" s="6">
        <f>'Totaal overzicht'!V159</f>
        <v>1</v>
      </c>
      <c r="W14" s="29">
        <f>'Totaal overzicht'!W159</f>
        <v>0</v>
      </c>
      <c r="X14" s="6">
        <f>'Totaal overzicht'!X159</f>
        <v>0</v>
      </c>
      <c r="Y14" s="6">
        <f>'Totaal overzicht'!Y159</f>
        <v>3</v>
      </c>
      <c r="Z14" s="6">
        <f>'Totaal overzicht'!Z159</f>
        <v>12</v>
      </c>
      <c r="AA14" s="6">
        <f>'Totaal overzicht'!AA159</f>
        <v>3</v>
      </c>
      <c r="AB14" s="6">
        <f>'Totaal overzicht'!AB159</f>
        <v>0</v>
      </c>
      <c r="AC14" s="6">
        <f>'Totaal overzicht'!AC159</f>
        <v>10</v>
      </c>
      <c r="AD14" s="6">
        <f>'Totaal overzicht'!AD159</f>
        <v>0</v>
      </c>
      <c r="AE14" s="6">
        <f>'Totaal overzicht'!AE159</f>
        <v>9</v>
      </c>
      <c r="AF14" s="6">
        <f>'Totaal overzicht'!AF159</f>
        <v>15</v>
      </c>
      <c r="AG14" s="6">
        <f>'Totaal overzicht'!AG159</f>
        <v>6</v>
      </c>
      <c r="AH14" s="6">
        <f>'Totaal overzicht'!AH159</f>
        <v>4</v>
      </c>
      <c r="AI14" s="6">
        <f>'Totaal overzicht'!AI159</f>
        <v>0</v>
      </c>
      <c r="AJ14" s="6">
        <f>'Totaal overzicht'!AJ159</f>
        <v>6</v>
      </c>
      <c r="AK14" s="6">
        <f>'Totaal overzicht'!AK159</f>
        <v>3</v>
      </c>
      <c r="AL14" s="6">
        <f>'Totaal overzicht'!AL159</f>
        <v>6</v>
      </c>
    </row>
    <row r="15" spans="1:38" ht="14.25" customHeight="1">
      <c r="A15" s="2" t="s">
        <v>54</v>
      </c>
      <c r="B15" s="2"/>
      <c r="C15" s="2"/>
      <c r="E15">
        <f t="shared" si="0"/>
        <v>8</v>
      </c>
      <c r="F15" s="6">
        <f>'Totaal overzicht'!F17</f>
        <v>6</v>
      </c>
      <c r="G15" s="6">
        <f>'Totaal overzicht'!G17</f>
        <v>0</v>
      </c>
      <c r="H15" s="6">
        <f>'Totaal overzicht'!I17</f>
        <v>0</v>
      </c>
      <c r="I15" s="6"/>
      <c r="J15" s="6"/>
      <c r="K15" s="6"/>
      <c r="L15" s="6">
        <f>'Totaal overzicht'!L17</f>
        <v>-1</v>
      </c>
      <c r="M15" s="6">
        <f>'Totaal overzicht'!M17</f>
        <v>3</v>
      </c>
      <c r="N15" s="6"/>
      <c r="O15" s="6"/>
      <c r="P15" s="6"/>
      <c r="Q15" s="6"/>
      <c r="R15" s="6"/>
      <c r="S15" s="6"/>
      <c r="T15" s="6"/>
      <c r="U15" s="6"/>
      <c r="V15" s="6"/>
      <c r="W15" s="29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14.25" customHeight="1">
      <c r="A16" t="s">
        <v>364</v>
      </c>
      <c r="E16">
        <f t="shared" si="0"/>
        <v>22</v>
      </c>
      <c r="F16" s="6"/>
      <c r="G16" s="6"/>
      <c r="H16" s="6"/>
      <c r="I16" s="6">
        <f>'Totaal overzicht'!I32</f>
        <v>0</v>
      </c>
      <c r="J16" s="6">
        <f>'Totaal overzicht'!J32</f>
        <v>1</v>
      </c>
      <c r="K16" s="6">
        <f>'Totaal overzicht'!K32</f>
        <v>4</v>
      </c>
      <c r="L16" s="6">
        <f>'Totaal overzicht'!L32</f>
        <v>8</v>
      </c>
      <c r="M16" s="6">
        <f>'Totaal overzicht'!M32</f>
        <v>0</v>
      </c>
      <c r="N16" s="6">
        <f>'Totaal overzicht'!N32</f>
        <v>1</v>
      </c>
      <c r="O16" s="6">
        <f>'Totaal overzicht'!O32</f>
        <v>3</v>
      </c>
      <c r="P16" s="6">
        <f>'Totaal overzicht'!P32</f>
        <v>1</v>
      </c>
      <c r="Q16" s="6">
        <f>'Totaal overzicht'!Q32</f>
        <v>2</v>
      </c>
      <c r="R16" s="6">
        <f>'Totaal overzicht'!R32</f>
        <v>2</v>
      </c>
      <c r="S16" s="6">
        <f>'Totaal overzicht'!S32</f>
        <v>0</v>
      </c>
      <c r="T16" s="6"/>
      <c r="U16" s="6"/>
      <c r="V16" s="6"/>
      <c r="W16" s="29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13.5" customHeight="1">
      <c r="A17" t="s">
        <v>56</v>
      </c>
      <c r="E17">
        <f t="shared" si="0"/>
        <v>10</v>
      </c>
      <c r="F17" s="6"/>
      <c r="G17" s="6"/>
      <c r="H17" s="6"/>
      <c r="I17" s="6">
        <f>'Totaal overzicht'!I18</f>
        <v>6</v>
      </c>
      <c r="J17" s="6">
        <f>'Totaal overzicht'!J18</f>
        <v>1</v>
      </c>
      <c r="K17" s="6">
        <f>'Totaal overzicht'!K18</f>
        <v>3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29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ht="13.5" customHeight="1">
      <c r="A18" t="s">
        <v>50</v>
      </c>
      <c r="E18">
        <f t="shared" si="0"/>
        <v>10</v>
      </c>
      <c r="F18" s="6"/>
      <c r="G18" s="6"/>
      <c r="H18" s="6"/>
      <c r="I18" s="6"/>
      <c r="J18" s="6"/>
      <c r="K18" s="6"/>
      <c r="L18" s="6"/>
      <c r="M18" s="6"/>
      <c r="N18" s="6">
        <f>'Totaal overzicht'!N14</f>
        <v>3</v>
      </c>
      <c r="O18" s="6">
        <f>'Totaal overzicht'!O14</f>
        <v>7</v>
      </c>
      <c r="P18" s="6"/>
      <c r="Q18" s="6"/>
      <c r="R18" s="6"/>
      <c r="S18" s="6"/>
      <c r="T18" s="6"/>
      <c r="U18" s="6"/>
      <c r="V18" s="6"/>
      <c r="W18" s="29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13.5" customHeight="1">
      <c r="A19" t="s">
        <v>302</v>
      </c>
      <c r="B19" t="s">
        <v>282</v>
      </c>
      <c r="C19" t="s">
        <v>55</v>
      </c>
      <c r="D19">
        <v>5000000</v>
      </c>
      <c r="E19">
        <f t="shared" si="0"/>
        <v>59</v>
      </c>
      <c r="F19" s="6"/>
      <c r="G19" s="6"/>
      <c r="H19" s="6"/>
      <c r="I19" s="6"/>
      <c r="J19" s="6"/>
      <c r="K19" s="6"/>
      <c r="L19" s="6"/>
      <c r="M19" s="6"/>
      <c r="N19" s="6">
        <f>'Totaal overzicht'!N409</f>
        <v>0</v>
      </c>
      <c r="O19" s="6">
        <f>'Totaal overzicht'!O409</f>
        <v>0</v>
      </c>
      <c r="P19" s="6">
        <f>'Totaal overzicht'!P409</f>
        <v>4</v>
      </c>
      <c r="Q19" s="6">
        <f>'Totaal overzicht'!Q409</f>
        <v>0</v>
      </c>
      <c r="R19" s="6">
        <f>'Totaal overzicht'!R409</f>
        <v>0</v>
      </c>
      <c r="S19" s="6">
        <f>'Totaal overzicht'!S409</f>
        <v>8</v>
      </c>
      <c r="T19" s="6">
        <f>'Totaal overzicht'!T409</f>
        <v>6</v>
      </c>
      <c r="U19" s="6">
        <f>'Totaal overzicht'!U409</f>
        <v>3</v>
      </c>
      <c r="V19" s="6">
        <f>'Totaal overzicht'!V409</f>
        <v>1</v>
      </c>
      <c r="W19" s="29">
        <f>'Totaal overzicht'!W409</f>
        <v>0</v>
      </c>
      <c r="X19" s="6">
        <f>'Totaal overzicht'!X409</f>
        <v>0</v>
      </c>
      <c r="Y19" s="6">
        <f>'Totaal overzicht'!Y409</f>
        <v>10</v>
      </c>
      <c r="Z19" s="6">
        <f>'Totaal overzicht'!Z409</f>
        <v>3</v>
      </c>
      <c r="AA19" s="6">
        <f>'Totaal overzicht'!AA409</f>
        <v>0</v>
      </c>
      <c r="AB19" s="6">
        <f>'Totaal overzicht'!AB409</f>
        <v>8</v>
      </c>
      <c r="AC19" s="6">
        <f>'Totaal overzicht'!AC409</f>
        <v>5</v>
      </c>
      <c r="AD19" s="6">
        <f>'Totaal overzicht'!AD409</f>
        <v>0</v>
      </c>
      <c r="AE19" s="6">
        <f>'Totaal overzicht'!AE409</f>
        <v>3</v>
      </c>
      <c r="AF19" s="6">
        <f>'Totaal overzicht'!AF409</f>
        <v>3</v>
      </c>
      <c r="AG19" s="6">
        <f>'Totaal overzicht'!AG409</f>
        <v>0</v>
      </c>
      <c r="AH19" s="6">
        <f>'Totaal overzicht'!AH409</f>
        <v>5</v>
      </c>
      <c r="AI19" s="6">
        <f>'Totaal overzicht'!AI409</f>
        <v>0</v>
      </c>
      <c r="AJ19" s="6">
        <f>'Totaal overzicht'!AJ409</f>
        <v>3</v>
      </c>
      <c r="AK19" s="6">
        <f>'Totaal overzicht'!AK409</f>
        <v>9</v>
      </c>
      <c r="AL19" s="6">
        <f>'Totaal overzicht'!AL409</f>
        <v>0</v>
      </c>
    </row>
    <row r="20" spans="1:38" ht="13.5" customHeight="1">
      <c r="A20" t="s">
        <v>343</v>
      </c>
      <c r="B20" t="s">
        <v>303</v>
      </c>
      <c r="C20" t="s">
        <v>47</v>
      </c>
      <c r="D20">
        <v>700000</v>
      </c>
      <c r="E20">
        <f t="shared" si="0"/>
        <v>46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f>'Totaal overzicht'!P421</f>
        <v>1</v>
      </c>
      <c r="Q20" s="6">
        <f>'Totaal overzicht'!Q421</f>
        <v>6</v>
      </c>
      <c r="R20" s="6">
        <f>'Totaal overzicht'!R421</f>
        <v>0</v>
      </c>
      <c r="S20" s="6">
        <f>'Totaal overzicht'!S421</f>
        <v>0</v>
      </c>
      <c r="T20" s="6">
        <f>'Totaal overzicht'!T421</f>
        <v>0</v>
      </c>
      <c r="U20" s="6"/>
      <c r="V20" s="6"/>
      <c r="W20" s="29"/>
      <c r="X20" s="6"/>
      <c r="Y20" s="6"/>
      <c r="Z20" s="6">
        <f>'Totaal overzicht'!Z421</f>
        <v>0</v>
      </c>
      <c r="AA20" s="6">
        <f>'Totaal overzicht'!AA421</f>
        <v>7</v>
      </c>
      <c r="AB20" s="6">
        <f>'Totaal overzicht'!AB421</f>
        <v>7</v>
      </c>
      <c r="AC20" s="6">
        <f>'Totaal overzicht'!AC421</f>
        <v>6</v>
      </c>
      <c r="AD20" s="6">
        <f>'Totaal overzicht'!AD421</f>
        <v>0</v>
      </c>
      <c r="AE20" s="6">
        <f>'Totaal overzicht'!AE421</f>
        <v>2</v>
      </c>
      <c r="AF20" s="6">
        <f>'Totaal overzicht'!AF421</f>
        <v>3</v>
      </c>
      <c r="AG20" s="6">
        <f>'Totaal overzicht'!AG421</f>
        <v>0</v>
      </c>
      <c r="AH20" s="6">
        <f>'Totaal overzicht'!AH421</f>
        <v>5</v>
      </c>
      <c r="AI20" s="6">
        <f>'Totaal overzicht'!AI421</f>
        <v>9</v>
      </c>
      <c r="AJ20" s="6">
        <f>'Totaal overzicht'!AJ421</f>
        <v>7</v>
      </c>
      <c r="AK20" s="6">
        <f>'Totaal overzicht'!AK421</f>
        <v>3</v>
      </c>
      <c r="AL20" s="6">
        <f>'Totaal overzicht'!AL421</f>
        <v>2</v>
      </c>
    </row>
    <row r="21" spans="1:38" ht="13.5" customHeight="1">
      <c r="A21" t="s">
        <v>276</v>
      </c>
      <c r="B21" t="s">
        <v>265</v>
      </c>
      <c r="C21" t="s">
        <v>47</v>
      </c>
      <c r="D21">
        <v>2500000</v>
      </c>
      <c r="E21">
        <f t="shared" si="0"/>
        <v>10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>
        <f>'Totaal overzicht'!P373</f>
        <v>1</v>
      </c>
      <c r="Q21" s="6">
        <f>'Totaal overzicht'!Q373</f>
        <v>0</v>
      </c>
      <c r="R21" s="6">
        <f>'Totaal overzicht'!R373</f>
        <v>1</v>
      </c>
      <c r="S21" s="6">
        <f>'Totaal overzicht'!S373</f>
        <v>0</v>
      </c>
      <c r="T21" s="6">
        <f>'Totaal overzicht'!T373</f>
        <v>3</v>
      </c>
      <c r="U21" s="6">
        <f>'Totaal overzicht'!U373</f>
        <v>5</v>
      </c>
      <c r="V21" s="6">
        <f>'Totaal overzicht'!V373</f>
        <v>0</v>
      </c>
      <c r="W21" s="29">
        <f>'Totaal overzicht'!W373</f>
        <v>0</v>
      </c>
      <c r="X21" s="6">
        <f>'Totaal overzicht'!X373</f>
        <v>0</v>
      </c>
      <c r="Y21" s="6">
        <f>'Totaal overzicht'!Y373</f>
        <v>0</v>
      </c>
      <c r="Z21" s="6"/>
      <c r="AA21" s="6"/>
      <c r="AB21" s="6"/>
      <c r="AC21" s="6"/>
      <c r="AD21" s="6"/>
      <c r="AE21" s="6"/>
      <c r="AF21" s="6"/>
      <c r="AG21" s="6"/>
      <c r="AH21" s="6"/>
      <c r="AI21" s="6">
        <f>'Totaal overzicht'!AI373</f>
        <v>0</v>
      </c>
      <c r="AJ21" s="6">
        <f>'Totaal overzicht'!AJ373</f>
        <v>0</v>
      </c>
      <c r="AK21" s="6">
        <f>'Totaal overzicht'!AK373</f>
        <v>3</v>
      </c>
      <c r="AL21" s="6">
        <f>'Totaal overzicht'!AL373</f>
        <v>1</v>
      </c>
    </row>
    <row r="22" spans="1:38" ht="13.5" customHeight="1">
      <c r="A22" t="s">
        <v>411</v>
      </c>
      <c r="E22">
        <f t="shared" si="0"/>
        <v>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f>'Totaal overzicht'!P157</f>
        <v>0</v>
      </c>
      <c r="Q22" s="6"/>
      <c r="R22" s="6"/>
      <c r="S22" s="6"/>
      <c r="T22" s="6"/>
      <c r="U22" s="6"/>
      <c r="V22" s="6"/>
      <c r="W22" s="29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ht="13.5" customHeight="1">
      <c r="A23" t="s">
        <v>53</v>
      </c>
      <c r="B23" t="s">
        <v>36</v>
      </c>
      <c r="C23" t="s">
        <v>47</v>
      </c>
      <c r="D23">
        <v>2500000</v>
      </c>
      <c r="E23">
        <f t="shared" si="0"/>
        <v>30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>
        <f>'Totaal overzicht'!P16</f>
        <v>1</v>
      </c>
      <c r="Q23" s="6">
        <f>'Totaal overzicht'!Q16</f>
        <v>6</v>
      </c>
      <c r="R23" s="6">
        <f>'Totaal overzicht'!R16</f>
        <v>3</v>
      </c>
      <c r="S23" s="6">
        <f>'Totaal overzicht'!S16</f>
        <v>0</v>
      </c>
      <c r="T23" s="6"/>
      <c r="U23" s="6"/>
      <c r="V23" s="6"/>
      <c r="W23" s="29"/>
      <c r="X23" s="6"/>
      <c r="Y23" s="6"/>
      <c r="Z23" s="6">
        <f>'Totaal overzicht'!Z16</f>
        <v>3</v>
      </c>
      <c r="AA23" s="6">
        <f>'Totaal overzicht'!AA16</f>
        <v>5</v>
      </c>
      <c r="AB23" s="6">
        <f>'Totaal overzicht'!AB16</f>
        <v>0</v>
      </c>
      <c r="AC23" s="6">
        <f>'Totaal overzicht'!AC16</f>
        <v>5</v>
      </c>
      <c r="AD23" s="6">
        <f>'Totaal overzicht'!AD16</f>
        <v>0</v>
      </c>
      <c r="AE23" s="6">
        <f>'Totaal overzicht'!AE16</f>
        <v>-1</v>
      </c>
      <c r="AF23" s="6">
        <f>'Totaal overzicht'!AF16</f>
        <v>0</v>
      </c>
      <c r="AG23" s="6">
        <f>'Totaal overzicht'!AG16</f>
        <v>2</v>
      </c>
      <c r="AH23" s="6">
        <f>'Totaal overzicht'!AH16</f>
        <v>3</v>
      </c>
      <c r="AI23" s="6">
        <f>'Totaal overzicht'!AI16</f>
        <v>3</v>
      </c>
      <c r="AJ23" s="6">
        <f>'Totaal overzicht'!AJ16</f>
        <v>2</v>
      </c>
      <c r="AK23" s="6">
        <f>'Totaal overzicht'!AK16</f>
        <v>5</v>
      </c>
      <c r="AL23" s="6">
        <f>'Totaal overzicht'!AL16</f>
        <v>1</v>
      </c>
    </row>
    <row r="24" spans="1:38" ht="13.5" customHeight="1">
      <c r="A24" t="s">
        <v>153</v>
      </c>
      <c r="B24" t="s">
        <v>229</v>
      </c>
      <c r="C24" t="s">
        <v>37</v>
      </c>
      <c r="D24">
        <v>500000</v>
      </c>
      <c r="E24">
        <f t="shared" si="0"/>
        <v>50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>
        <f>'Totaal overzicht'!Q314</f>
        <v>8</v>
      </c>
      <c r="R24" s="6">
        <f>'Totaal overzicht'!R314</f>
        <v>3</v>
      </c>
      <c r="S24" s="6">
        <f>'Totaal overzicht'!S314</f>
        <v>3</v>
      </c>
      <c r="T24" s="6">
        <f>'Totaal overzicht'!T314</f>
        <v>-1</v>
      </c>
      <c r="U24" s="6">
        <f>'Totaal overzicht'!U314</f>
        <v>1</v>
      </c>
      <c r="V24" s="6">
        <f>'Totaal overzicht'!V314</f>
        <v>4</v>
      </c>
      <c r="W24" s="29">
        <f>'Totaal overzicht'!W314</f>
        <v>0</v>
      </c>
      <c r="X24" s="6">
        <f>'Totaal overzicht'!X314</f>
        <v>10</v>
      </c>
      <c r="Y24" s="6">
        <f>'Totaal overzicht'!Y314</f>
        <v>4</v>
      </c>
      <c r="Z24" s="6">
        <f>'Totaal overzicht'!Z314</f>
        <v>2</v>
      </c>
      <c r="AA24" s="6">
        <f>'Totaal overzicht'!AA314</f>
        <v>-1</v>
      </c>
      <c r="AB24" s="6">
        <f>'Totaal overzicht'!AB314</f>
        <v>2</v>
      </c>
      <c r="AC24" s="6">
        <f>'Totaal overzicht'!AC314</f>
        <v>0</v>
      </c>
      <c r="AD24" s="6">
        <f>'Totaal overzicht'!AD314</f>
        <v>3</v>
      </c>
      <c r="AE24" s="6">
        <f>'Totaal overzicht'!AE314</f>
        <v>2</v>
      </c>
      <c r="AF24" s="6">
        <f>'Totaal overzicht'!AF314</f>
        <v>3</v>
      </c>
      <c r="AG24" s="6">
        <f>'Totaal overzicht'!AG314</f>
        <v>0</v>
      </c>
      <c r="AH24" s="6">
        <f>'Totaal overzicht'!AH314</f>
        <v>4</v>
      </c>
      <c r="AI24" s="6">
        <f>'Totaal overzicht'!AI314</f>
        <v>3</v>
      </c>
      <c r="AJ24" s="6">
        <f>'Totaal overzicht'!AJ314</f>
        <v>1</v>
      </c>
      <c r="AK24" s="6">
        <f>'Totaal overzicht'!AK314</f>
        <v>8</v>
      </c>
      <c r="AL24" s="6">
        <f>'Totaal overzicht'!AL314</f>
        <v>0</v>
      </c>
    </row>
    <row r="25" spans="1:38" ht="13.5" customHeight="1">
      <c r="A25" t="s">
        <v>38</v>
      </c>
      <c r="E25">
        <f t="shared" si="0"/>
        <v>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f>'Totaal overzicht'!T3</f>
        <v>1</v>
      </c>
      <c r="U25" s="6">
        <f>'Totaal overzicht'!U3</f>
        <v>2</v>
      </c>
      <c r="V25" s="6">
        <f>'Totaal overzicht'!V3</f>
        <v>3</v>
      </c>
      <c r="W25" s="29">
        <f>'Totaal overzicht'!W3</f>
        <v>0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ht="13.5" customHeight="1">
      <c r="A26" t="s">
        <v>158</v>
      </c>
      <c r="E26">
        <f t="shared" si="0"/>
        <v>4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>
        <f>'Totaal overzicht'!U196</f>
        <v>3</v>
      </c>
      <c r="V26" s="6">
        <f>'Totaal overzicht'!V196</f>
        <v>1</v>
      </c>
      <c r="W26" s="29">
        <f>'Totaal overzicht'!W196</f>
        <v>0</v>
      </c>
      <c r="X26" s="6">
        <f>'Totaal overzicht'!X196</f>
        <v>0</v>
      </c>
      <c r="Y26" s="6">
        <f>'Totaal overzicht'!Y196</f>
        <v>0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ht="13.5" customHeight="1">
      <c r="A27" t="s">
        <v>45</v>
      </c>
      <c r="E27">
        <f t="shared" si="0"/>
        <v>1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29"/>
      <c r="X27" s="6">
        <f>'Totaal overzicht'!X10</f>
        <v>0</v>
      </c>
      <c r="Y27" s="6">
        <f>'Totaal overzicht'!Y10</f>
        <v>1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ht="13.5" customHeight="1">
      <c r="A28" t="s">
        <v>465</v>
      </c>
      <c r="B28" t="s">
        <v>352</v>
      </c>
      <c r="C28" t="s">
        <v>37</v>
      </c>
      <c r="D28">
        <v>1000000</v>
      </c>
      <c r="E28">
        <f t="shared" si="0"/>
        <v>18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29"/>
      <c r="X28" s="6">
        <f>'Totaal overzicht'!X29</f>
        <v>0</v>
      </c>
      <c r="Y28" s="6">
        <f>'Totaal overzicht'!Y29</f>
        <v>3</v>
      </c>
      <c r="Z28" s="6">
        <f>'Totaal overzicht'!Z29</f>
        <v>0</v>
      </c>
      <c r="AA28" s="6">
        <f>'Totaal overzicht'!AA29</f>
        <v>3</v>
      </c>
      <c r="AB28" s="6">
        <f>'Totaal overzicht'!AB29</f>
        <v>1</v>
      </c>
      <c r="AC28" s="6">
        <f>'Totaal overzicht'!AC29</f>
        <v>0</v>
      </c>
      <c r="AD28" s="6">
        <f>'Totaal overzicht'!AD29</f>
        <v>0</v>
      </c>
      <c r="AE28" s="6">
        <f>'Totaal overzicht'!AE29</f>
        <v>-1</v>
      </c>
      <c r="AF28" s="6">
        <f>'Totaal overzicht'!AF29</f>
        <v>0</v>
      </c>
      <c r="AG28" s="6">
        <f>'Totaal overzicht'!AG29</f>
        <v>8</v>
      </c>
      <c r="AH28" s="6">
        <f>'Totaal overzicht'!AH29</f>
        <v>0</v>
      </c>
      <c r="AI28" s="6">
        <f>'Totaal overzicht'!AI29</f>
        <v>4</v>
      </c>
      <c r="AJ28" s="6">
        <f>'Totaal overzicht'!AJ29</f>
        <v>1</v>
      </c>
      <c r="AK28" s="6">
        <f>'Totaal overzicht'!AK29</f>
        <v>0</v>
      </c>
      <c r="AL28" s="6">
        <f>'Totaal overzicht'!AL29</f>
        <v>3</v>
      </c>
    </row>
    <row r="29" spans="1:38" ht="13.5" customHeight="1">
      <c r="A29" t="s">
        <v>132</v>
      </c>
      <c r="B29" t="s">
        <v>129</v>
      </c>
      <c r="C29" t="s">
        <v>37</v>
      </c>
      <c r="D29">
        <v>500000</v>
      </c>
      <c r="E29">
        <f t="shared" si="0"/>
        <v>22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29"/>
      <c r="X29" s="6"/>
      <c r="Y29" s="6"/>
      <c r="Z29" s="6">
        <f>'Totaal overzicht'!Z167</f>
        <v>0</v>
      </c>
      <c r="AA29" s="6">
        <f>'Totaal overzicht'!AA167</f>
        <v>2</v>
      </c>
      <c r="AB29" s="6">
        <f>'Totaal overzicht'!AB167</f>
        <v>0</v>
      </c>
      <c r="AC29" s="6">
        <f>'Totaal overzicht'!AC167</f>
        <v>9</v>
      </c>
      <c r="AD29" s="6">
        <f>'Totaal overzicht'!AD167</f>
        <v>0</v>
      </c>
      <c r="AE29" s="6">
        <f>'Totaal overzicht'!AE167</f>
        <v>4</v>
      </c>
      <c r="AF29" s="6">
        <f>'Totaal overzicht'!AF167</f>
        <v>2</v>
      </c>
      <c r="AG29" s="6">
        <f>'Totaal overzicht'!AG167</f>
        <v>2</v>
      </c>
      <c r="AH29" s="6">
        <f>'Totaal overzicht'!AH167</f>
        <v>0</v>
      </c>
      <c r="AI29" s="6">
        <f>'Totaal overzicht'!AI167</f>
        <v>3</v>
      </c>
      <c r="AJ29" s="6">
        <f>'Totaal overzicht'!AJ167</f>
        <v>3</v>
      </c>
      <c r="AK29" s="6">
        <f>'Totaal overzicht'!AK167</f>
        <v>-1</v>
      </c>
      <c r="AL29" s="6">
        <f>'Totaal overzicht'!AL167</f>
        <v>0</v>
      </c>
    </row>
    <row r="30" spans="1:38" ht="13.5" customHeight="1">
      <c r="A30" t="s">
        <v>447</v>
      </c>
      <c r="B30" t="s">
        <v>246</v>
      </c>
      <c r="C30" t="s">
        <v>37</v>
      </c>
      <c r="D30">
        <v>1000000</v>
      </c>
      <c r="E30">
        <f t="shared" si="0"/>
        <v>54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29"/>
      <c r="X30" s="6"/>
      <c r="Y30" s="6"/>
      <c r="Z30" s="6">
        <f>'Totaal overzicht'!Z339</f>
        <v>-1</v>
      </c>
      <c r="AA30" s="6">
        <f>'Totaal overzicht'!AA339</f>
        <v>8</v>
      </c>
      <c r="AB30" s="6">
        <f>'Totaal overzicht'!AB339</f>
        <v>14</v>
      </c>
      <c r="AC30" s="6">
        <f>'Totaal overzicht'!AC339</f>
        <v>10</v>
      </c>
      <c r="AD30" s="6">
        <f>'Totaal overzicht'!AD339</f>
        <v>0</v>
      </c>
      <c r="AE30" s="6">
        <f>'Totaal overzicht'!AE339</f>
        <v>0</v>
      </c>
      <c r="AF30" s="6">
        <f>'Totaal overzicht'!AF339</f>
        <v>10</v>
      </c>
      <c r="AG30" s="6">
        <f>'Totaal overzicht'!AG339</f>
        <v>8</v>
      </c>
      <c r="AH30" s="6">
        <f>'Totaal overzicht'!AH339</f>
        <v>3</v>
      </c>
      <c r="AI30" s="6">
        <f>'Totaal overzicht'!AI339</f>
        <v>2</v>
      </c>
      <c r="AJ30" s="6">
        <f>'Totaal overzicht'!AJ339</f>
        <v>6</v>
      </c>
      <c r="AK30" s="6">
        <f>'Totaal overzicht'!AK339</f>
        <v>0</v>
      </c>
      <c r="AL30" s="6">
        <f>'Totaal overzicht'!AL339</f>
        <v>2</v>
      </c>
    </row>
    <row r="31" spans="6:38" ht="12.75">
      <c r="F31">
        <f>SUM(F5:F30)</f>
        <v>29</v>
      </c>
      <c r="G31">
        <f aca="true" t="shared" si="1" ref="G31:AA31">SUM(G5:G30)</f>
        <v>29</v>
      </c>
      <c r="H31">
        <f t="shared" si="1"/>
        <v>0</v>
      </c>
      <c r="I31">
        <f t="shared" si="1"/>
        <v>76</v>
      </c>
      <c r="J31">
        <f t="shared" si="1"/>
        <v>16</v>
      </c>
      <c r="K31">
        <f t="shared" si="1"/>
        <v>48</v>
      </c>
      <c r="L31">
        <f t="shared" si="1"/>
        <v>24</v>
      </c>
      <c r="M31">
        <f t="shared" si="1"/>
        <v>22</v>
      </c>
      <c r="N31">
        <f t="shared" si="1"/>
        <v>16</v>
      </c>
      <c r="O31">
        <f t="shared" si="1"/>
        <v>34</v>
      </c>
      <c r="P31">
        <f t="shared" si="1"/>
        <v>13</v>
      </c>
      <c r="Q31">
        <f t="shared" si="1"/>
        <v>53</v>
      </c>
      <c r="R31">
        <f t="shared" si="1"/>
        <v>33</v>
      </c>
      <c r="S31">
        <f t="shared" si="1"/>
        <v>14</v>
      </c>
      <c r="T31">
        <f t="shared" si="1"/>
        <v>22</v>
      </c>
      <c r="U31">
        <f t="shared" si="1"/>
        <v>28</v>
      </c>
      <c r="V31">
        <f t="shared" si="1"/>
        <v>29</v>
      </c>
      <c r="W31" s="27">
        <f t="shared" si="1"/>
        <v>0</v>
      </c>
      <c r="X31">
        <f t="shared" si="1"/>
        <v>15</v>
      </c>
      <c r="Y31">
        <f t="shared" si="1"/>
        <v>34</v>
      </c>
      <c r="Z31">
        <f t="shared" si="1"/>
        <v>23</v>
      </c>
      <c r="AA31">
        <f t="shared" si="1"/>
        <v>33</v>
      </c>
      <c r="AB31">
        <f aca="true" t="shared" si="2" ref="AB31:AI31">SUM(AB5:AB30)</f>
        <v>45</v>
      </c>
      <c r="AC31">
        <f t="shared" si="2"/>
        <v>63</v>
      </c>
      <c r="AD31">
        <f t="shared" si="2"/>
        <v>3</v>
      </c>
      <c r="AE31">
        <f t="shared" si="2"/>
        <v>26</v>
      </c>
      <c r="AF31">
        <f t="shared" si="2"/>
        <v>43</v>
      </c>
      <c r="AG31">
        <f t="shared" si="2"/>
        <v>35</v>
      </c>
      <c r="AH31">
        <f t="shared" si="2"/>
        <v>31</v>
      </c>
      <c r="AI31">
        <f t="shared" si="2"/>
        <v>29</v>
      </c>
      <c r="AJ31">
        <f>SUM(AJ5:AJ30)</f>
        <v>32</v>
      </c>
      <c r="AK31">
        <f>SUM(AK5:AK30)</f>
        <v>36</v>
      </c>
      <c r="AL31">
        <f>SUM(AL5:AL30)</f>
        <v>22</v>
      </c>
    </row>
    <row r="32" ht="12.75">
      <c r="W32" s="27"/>
    </row>
    <row r="33" ht="12.75">
      <c r="W33" s="27"/>
    </row>
    <row r="34" ht="12.75">
      <c r="W34" s="27"/>
    </row>
    <row r="35" ht="12.75">
      <c r="W35" s="27"/>
    </row>
    <row r="36" ht="12.75">
      <c r="W36" s="27"/>
    </row>
    <row r="37" ht="12.75">
      <c r="W37" s="27"/>
    </row>
    <row r="38" ht="12.75">
      <c r="W38" s="27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  <headerFooter alignWithMargins="0">
    <oddHeader>&amp;C&amp;"Times New Roman,Vet Cursief\&amp;20&amp;A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21"/>
  <sheetViews>
    <sheetView zoomScale="90" zoomScaleNormal="90" workbookViewId="0" topLeftCell="A1">
      <selection activeCell="L6" sqref="L6"/>
    </sheetView>
  </sheetViews>
  <sheetFormatPr defaultColWidth="9.140625" defaultRowHeight="12.75"/>
  <cols>
    <col min="1" max="1" width="10.140625" style="0" bestFit="1" customWidth="1"/>
    <col min="2" max="2" width="8.7109375" style="0" bestFit="1" customWidth="1"/>
    <col min="3" max="3" width="7.7109375" style="0" customWidth="1"/>
    <col min="4" max="4" width="7.421875" style="0" customWidth="1"/>
    <col min="5" max="34" width="3.7109375" style="0" customWidth="1"/>
  </cols>
  <sheetData>
    <row r="1" spans="1:4" ht="25.5">
      <c r="A1" s="3" t="s">
        <v>0</v>
      </c>
      <c r="B1" s="11" t="s">
        <v>351</v>
      </c>
      <c r="C1" s="11" t="s">
        <v>456</v>
      </c>
      <c r="D1" s="11" t="s">
        <v>4</v>
      </c>
    </row>
    <row r="2" spans="1:4" ht="12.75">
      <c r="A2" t="s">
        <v>324</v>
      </c>
      <c r="B2" s="23">
        <f>Rob!B2</f>
        <v>48</v>
      </c>
      <c r="C2" s="22">
        <f>Rob!B3/1000000</f>
        <v>22.2</v>
      </c>
      <c r="D2" s="17">
        <f>Rob!B1</f>
        <v>956</v>
      </c>
    </row>
    <row r="3" spans="1:4" ht="12.75">
      <c r="A3" t="s">
        <v>325</v>
      </c>
      <c r="B3" s="23">
        <f>Jojanneke!B2</f>
        <v>42</v>
      </c>
      <c r="C3" s="22">
        <f>Jojanneke!B3/1000000</f>
        <v>12.6</v>
      </c>
      <c r="D3" s="17">
        <f>Jojanneke!B1</f>
        <v>918</v>
      </c>
    </row>
    <row r="4" spans="1:4" ht="12.75">
      <c r="A4" t="s">
        <v>327</v>
      </c>
      <c r="B4" s="23">
        <f>Louise!B2</f>
        <v>57</v>
      </c>
      <c r="C4" s="22">
        <f>Louise!B3/1000000</f>
        <v>24.6</v>
      </c>
      <c r="D4" s="17">
        <f>Louise!B1</f>
        <v>916</v>
      </c>
    </row>
    <row r="5" spans="1:4" ht="12.75">
      <c r="A5" t="s">
        <v>328</v>
      </c>
      <c r="B5" s="23">
        <f>Kitty!B2</f>
        <v>45</v>
      </c>
      <c r="C5" s="22">
        <f>Kitty!B3/1000000</f>
        <v>14.5</v>
      </c>
      <c r="D5" s="17">
        <f>Kitty!B1</f>
        <v>876</v>
      </c>
    </row>
    <row r="6" spans="1:4" ht="12.75">
      <c r="A6" t="s">
        <v>326</v>
      </c>
      <c r="B6" s="23">
        <f>Aad!B2</f>
        <v>48</v>
      </c>
      <c r="C6" s="22">
        <f>Aad!B3/1000000</f>
        <v>21</v>
      </c>
      <c r="D6" s="17">
        <f>Aad!B1</f>
        <v>852</v>
      </c>
    </row>
    <row r="8" spans="1:34" ht="12.75">
      <c r="A8" s="3" t="s">
        <v>0</v>
      </c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32">
        <v>18</v>
      </c>
      <c r="T8" s="11">
        <v>19</v>
      </c>
      <c r="U8" s="11">
        <v>20</v>
      </c>
      <c r="V8" s="11">
        <v>21</v>
      </c>
      <c r="W8" s="11">
        <v>22</v>
      </c>
      <c r="X8" s="11">
        <v>23</v>
      </c>
      <c r="Y8" s="11">
        <v>24</v>
      </c>
      <c r="Z8" s="11">
        <v>25</v>
      </c>
      <c r="AA8" s="11">
        <v>26</v>
      </c>
      <c r="AB8" s="11">
        <v>27</v>
      </c>
      <c r="AC8" s="11">
        <v>28</v>
      </c>
      <c r="AD8" s="11">
        <v>29</v>
      </c>
      <c r="AE8" s="11">
        <v>30</v>
      </c>
      <c r="AF8" s="11">
        <v>31</v>
      </c>
      <c r="AG8" s="11">
        <v>32</v>
      </c>
      <c r="AH8" s="11">
        <v>33</v>
      </c>
    </row>
    <row r="9" spans="1:34" ht="12.75">
      <c r="A9" t="s">
        <v>326</v>
      </c>
      <c r="B9">
        <f>Aad!F36</f>
        <v>31</v>
      </c>
      <c r="C9">
        <f>Aad!G36</f>
        <v>33</v>
      </c>
      <c r="D9">
        <f>Aad!H36</f>
        <v>6</v>
      </c>
      <c r="E9">
        <f>Aad!I36</f>
        <v>68</v>
      </c>
      <c r="F9">
        <f>Aad!J36</f>
        <v>16</v>
      </c>
      <c r="G9">
        <f>Aad!K36</f>
        <v>56</v>
      </c>
      <c r="H9">
        <f>Aad!L36</f>
        <v>19</v>
      </c>
      <c r="I9">
        <f>Aad!M36</f>
        <v>25</v>
      </c>
      <c r="J9">
        <f>Aad!N36</f>
        <v>29</v>
      </c>
      <c r="K9">
        <f>Aad!O36</f>
        <v>19</v>
      </c>
      <c r="L9">
        <f>Aad!P36</f>
        <v>22</v>
      </c>
      <c r="M9">
        <f>Aad!Q36</f>
        <v>14</v>
      </c>
      <c r="N9">
        <f>Aad!R36</f>
        <v>16</v>
      </c>
      <c r="O9">
        <f>Aad!S36</f>
        <v>33</v>
      </c>
      <c r="P9">
        <f>Aad!T36</f>
        <v>29</v>
      </c>
      <c r="Q9">
        <f>Aad!U36</f>
        <v>23</v>
      </c>
      <c r="R9">
        <f>Aad!V36</f>
        <v>28</v>
      </c>
      <c r="S9" s="27">
        <f>Aad!W36</f>
        <v>13</v>
      </c>
      <c r="T9">
        <f>Aad!X36</f>
        <v>13</v>
      </c>
      <c r="U9">
        <f>Aad!Y36</f>
        <v>36</v>
      </c>
      <c r="V9">
        <f>Aad!Z36</f>
        <v>28</v>
      </c>
      <c r="W9">
        <f>Aad!AA36</f>
        <v>15</v>
      </c>
      <c r="X9">
        <f>Aad!AB36</f>
        <v>26</v>
      </c>
      <c r="Y9">
        <f>Aad!AC36</f>
        <v>45</v>
      </c>
      <c r="Z9">
        <f>Aad!AD36</f>
        <v>16</v>
      </c>
      <c r="AA9">
        <f>Aad!AE36</f>
        <v>27</v>
      </c>
      <c r="AB9">
        <f>Aad!AF36</f>
        <v>34</v>
      </c>
      <c r="AC9">
        <f>Aad!AG36</f>
        <v>21</v>
      </c>
      <c r="AD9">
        <f>Aad!AH36</f>
        <v>24</v>
      </c>
      <c r="AE9">
        <f>Aad!AI36</f>
        <v>23</v>
      </c>
      <c r="AF9">
        <f>Aad!AJ36</f>
        <v>18</v>
      </c>
      <c r="AG9">
        <f>Aad!AK36</f>
        <v>30</v>
      </c>
      <c r="AH9">
        <f>Aad!AL36</f>
        <v>16</v>
      </c>
    </row>
    <row r="10" spans="1:34" ht="12.75">
      <c r="A10" t="s">
        <v>325</v>
      </c>
      <c r="B10">
        <f>Jojanneke!F31</f>
        <v>34</v>
      </c>
      <c r="C10">
        <f>Jojanneke!G31</f>
        <v>25</v>
      </c>
      <c r="D10">
        <f>Jojanneke!H31</f>
        <v>1</v>
      </c>
      <c r="E10">
        <f>Jojanneke!I31</f>
        <v>69</v>
      </c>
      <c r="F10">
        <f>Jojanneke!J31</f>
        <v>20</v>
      </c>
      <c r="G10">
        <f>Jojanneke!K31</f>
        <v>35</v>
      </c>
      <c r="H10">
        <f>Jojanneke!L31</f>
        <v>20</v>
      </c>
      <c r="I10">
        <f>Jojanneke!M31</f>
        <v>23</v>
      </c>
      <c r="J10">
        <f>Jojanneke!N31</f>
        <v>13</v>
      </c>
      <c r="K10">
        <f>Jojanneke!O31</f>
        <v>40</v>
      </c>
      <c r="L10">
        <f>Jojanneke!P31</f>
        <v>24</v>
      </c>
      <c r="M10">
        <f>Jojanneke!Q31</f>
        <v>44</v>
      </c>
      <c r="N10">
        <f>Jojanneke!R31</f>
        <v>28</v>
      </c>
      <c r="O10">
        <f>Jojanneke!S31</f>
        <v>10</v>
      </c>
      <c r="P10">
        <f>Jojanneke!T31</f>
        <v>35</v>
      </c>
      <c r="Q10">
        <f>Jojanneke!U31</f>
        <v>34</v>
      </c>
      <c r="R10">
        <f>Jojanneke!V31</f>
        <v>18</v>
      </c>
      <c r="S10" s="27">
        <f>Jojanneke!W31</f>
        <v>12</v>
      </c>
      <c r="T10">
        <f>Jojanneke!X31</f>
        <v>6</v>
      </c>
      <c r="U10">
        <f>Jojanneke!Y31</f>
        <v>48</v>
      </c>
      <c r="V10">
        <f>Jojanneke!Z31</f>
        <v>22</v>
      </c>
      <c r="W10">
        <f>Jojanneke!AA31</f>
        <v>36</v>
      </c>
      <c r="X10">
        <f>Jojanneke!AB31</f>
        <v>37</v>
      </c>
      <c r="Y10">
        <f>Jojanneke!AC31</f>
        <v>45</v>
      </c>
      <c r="Z10">
        <f>Jojanneke!AD31</f>
        <v>3</v>
      </c>
      <c r="AA10">
        <f>Jojanneke!AE31</f>
        <v>28</v>
      </c>
      <c r="AB10">
        <f>Jojanneke!AF31</f>
        <v>35</v>
      </c>
      <c r="AC10">
        <f>Jojanneke!AG31</f>
        <v>23</v>
      </c>
      <c r="AD10">
        <f>Jojanneke!AH31</f>
        <v>34</v>
      </c>
      <c r="AE10">
        <f>Jojanneke!AI31</f>
        <v>29</v>
      </c>
      <c r="AF10">
        <f>Jojanneke!AJ31</f>
        <v>33</v>
      </c>
      <c r="AG10">
        <f>Jojanneke!AK31</f>
        <v>31</v>
      </c>
      <c r="AH10">
        <f>Jojanneke!AL31</f>
        <v>23</v>
      </c>
    </row>
    <row r="11" spans="1:34" ht="12.75">
      <c r="A11" t="s">
        <v>328</v>
      </c>
      <c r="B11">
        <f>Kitty!F35</f>
        <v>34</v>
      </c>
      <c r="C11">
        <f>Kitty!G35</f>
        <v>27</v>
      </c>
      <c r="D11">
        <f>Kitty!H35</f>
        <v>3</v>
      </c>
      <c r="E11">
        <f>Kitty!I35</f>
        <v>68</v>
      </c>
      <c r="F11">
        <f>Kitty!J35</f>
        <v>18</v>
      </c>
      <c r="G11">
        <f>Kitty!K35</f>
        <v>53</v>
      </c>
      <c r="H11">
        <f>Kitty!L35</f>
        <v>14</v>
      </c>
      <c r="I11">
        <f>Kitty!M35</f>
        <v>23</v>
      </c>
      <c r="J11">
        <f>Kitty!N35</f>
        <v>20</v>
      </c>
      <c r="K11">
        <f>Kitty!O35</f>
        <v>28</v>
      </c>
      <c r="L11">
        <f>Kitty!P35</f>
        <v>15</v>
      </c>
      <c r="M11">
        <f>Kitty!Q35</f>
        <v>48</v>
      </c>
      <c r="N11">
        <f>Kitty!R35</f>
        <v>37</v>
      </c>
      <c r="O11">
        <f>Kitty!S35</f>
        <v>6</v>
      </c>
      <c r="P11">
        <f>Kitty!T35</f>
        <v>31</v>
      </c>
      <c r="Q11">
        <f>Kitty!U35</f>
        <v>27</v>
      </c>
      <c r="R11">
        <f>Kitty!V35</f>
        <v>16</v>
      </c>
      <c r="S11" s="27">
        <f>Kitty!W35</f>
        <v>9</v>
      </c>
      <c r="T11">
        <f>Kitty!X35</f>
        <v>16</v>
      </c>
      <c r="U11">
        <f>Kitty!Y35</f>
        <v>55</v>
      </c>
      <c r="V11">
        <f>Kitty!Z35</f>
        <v>21</v>
      </c>
      <c r="W11">
        <f>Kitty!AA35</f>
        <v>32</v>
      </c>
      <c r="X11">
        <f>Kitty!AB35</f>
        <v>29</v>
      </c>
      <c r="Y11">
        <f>Kitty!AC35</f>
        <v>35</v>
      </c>
      <c r="Z11">
        <f>Kitty!AD35</f>
        <v>3</v>
      </c>
      <c r="AA11">
        <f>Kitty!AE35</f>
        <v>31</v>
      </c>
      <c r="AB11">
        <f>Kitty!AF35</f>
        <v>32</v>
      </c>
      <c r="AC11">
        <f>Kitty!AG35</f>
        <v>26</v>
      </c>
      <c r="AD11">
        <f>Kitty!AH35</f>
        <v>32</v>
      </c>
      <c r="AE11">
        <f>Kitty!AI35</f>
        <v>20</v>
      </c>
      <c r="AF11">
        <f>Kitty!AJ35</f>
        <v>25</v>
      </c>
      <c r="AG11">
        <f>Kitty!AK35</f>
        <v>25</v>
      </c>
      <c r="AH11">
        <f>Kitty!AL35</f>
        <v>17</v>
      </c>
    </row>
    <row r="12" spans="1:34" ht="12.75">
      <c r="A12" t="s">
        <v>327</v>
      </c>
      <c r="B12">
        <f>Louise!F43</f>
        <v>35</v>
      </c>
      <c r="C12">
        <f>Louise!G43</f>
        <v>25</v>
      </c>
      <c r="D12">
        <f>Louise!H43</f>
        <v>7</v>
      </c>
      <c r="E12">
        <f>Louise!I43</f>
        <v>68</v>
      </c>
      <c r="F12">
        <f>Louise!J43</f>
        <v>7</v>
      </c>
      <c r="G12">
        <f>Louise!K43</f>
        <v>42</v>
      </c>
      <c r="H12">
        <f>Louise!L43</f>
        <v>28</v>
      </c>
      <c r="I12">
        <f>Louise!M43</f>
        <v>15</v>
      </c>
      <c r="J12">
        <f>Louise!N43</f>
        <v>32</v>
      </c>
      <c r="K12">
        <f>Louise!O43</f>
        <v>29</v>
      </c>
      <c r="L12">
        <f>Louise!P43</f>
        <v>24</v>
      </c>
      <c r="M12">
        <f>Louise!Q43</f>
        <v>41</v>
      </c>
      <c r="N12">
        <f>Louise!R43</f>
        <v>26</v>
      </c>
      <c r="O12">
        <f>Louise!S43</f>
        <v>27</v>
      </c>
      <c r="P12">
        <f>Louise!T43</f>
        <v>33</v>
      </c>
      <c r="Q12">
        <f>Louise!U43</f>
        <v>37</v>
      </c>
      <c r="R12">
        <f>Louise!V43</f>
        <v>18</v>
      </c>
      <c r="S12" s="27">
        <f>Louise!W43</f>
        <v>10</v>
      </c>
      <c r="T12">
        <f>Louise!X43</f>
        <v>11</v>
      </c>
      <c r="U12">
        <f>Louise!Y43</f>
        <v>38</v>
      </c>
      <c r="V12">
        <f>Louise!Z43</f>
        <v>33</v>
      </c>
      <c r="W12">
        <f>Louise!AA43</f>
        <v>31</v>
      </c>
      <c r="X12">
        <f>Louise!AB43</f>
        <v>30</v>
      </c>
      <c r="Y12">
        <f>Louise!AC43</f>
        <v>28</v>
      </c>
      <c r="Z12">
        <f>Louise!AD43</f>
        <v>7</v>
      </c>
      <c r="AA12">
        <f>Louise!AE43</f>
        <v>25</v>
      </c>
      <c r="AB12">
        <f>Louise!AF43</f>
        <v>37</v>
      </c>
      <c r="AC12">
        <f>Louise!AG43</f>
        <v>26</v>
      </c>
      <c r="AD12">
        <f>Louise!AH43</f>
        <v>34</v>
      </c>
      <c r="AE12">
        <f>Louise!AI43</f>
        <v>29</v>
      </c>
      <c r="AF12">
        <f>Louise!AJ43</f>
        <v>27</v>
      </c>
      <c r="AG12">
        <f>Louise!AK43</f>
        <v>43</v>
      </c>
      <c r="AH12">
        <f>Louise!AL43</f>
        <v>13</v>
      </c>
    </row>
    <row r="13" spans="1:34" ht="12.75">
      <c r="A13" t="s">
        <v>324</v>
      </c>
      <c r="B13">
        <f>Rob!F31</f>
        <v>29</v>
      </c>
      <c r="C13">
        <f>Rob!G31</f>
        <v>29</v>
      </c>
      <c r="D13">
        <f>Rob!H31</f>
        <v>0</v>
      </c>
      <c r="E13">
        <f>Rob!I31</f>
        <v>76</v>
      </c>
      <c r="F13">
        <f>Rob!J31</f>
        <v>16</v>
      </c>
      <c r="G13">
        <f>Rob!K31</f>
        <v>48</v>
      </c>
      <c r="H13">
        <f>Rob!L31</f>
        <v>24</v>
      </c>
      <c r="I13">
        <f>Rob!M31</f>
        <v>22</v>
      </c>
      <c r="J13">
        <f>Rob!N31</f>
        <v>16</v>
      </c>
      <c r="K13">
        <f>Rob!O31</f>
        <v>34</v>
      </c>
      <c r="L13">
        <f>Rob!P31</f>
        <v>13</v>
      </c>
      <c r="M13">
        <f>Rob!Q31</f>
        <v>53</v>
      </c>
      <c r="N13">
        <f>Rob!R31</f>
        <v>33</v>
      </c>
      <c r="O13">
        <f>Rob!S31</f>
        <v>14</v>
      </c>
      <c r="P13">
        <f>Rob!T31</f>
        <v>22</v>
      </c>
      <c r="Q13">
        <f>Rob!U31</f>
        <v>28</v>
      </c>
      <c r="R13">
        <f>Rob!V31</f>
        <v>29</v>
      </c>
      <c r="S13" s="27">
        <f>Rob!W31</f>
        <v>0</v>
      </c>
      <c r="T13">
        <f>Rob!X31</f>
        <v>15</v>
      </c>
      <c r="U13">
        <f>Rob!Y31</f>
        <v>34</v>
      </c>
      <c r="V13">
        <f>Rob!Z31</f>
        <v>23</v>
      </c>
      <c r="W13">
        <f>Rob!AA31</f>
        <v>33</v>
      </c>
      <c r="X13">
        <f>Rob!AB31</f>
        <v>45</v>
      </c>
      <c r="Y13">
        <f>Rob!AC31</f>
        <v>63</v>
      </c>
      <c r="Z13">
        <f>Rob!AD31</f>
        <v>3</v>
      </c>
      <c r="AA13">
        <f>Rob!AE31</f>
        <v>26</v>
      </c>
      <c r="AB13">
        <f>Rob!AF31</f>
        <v>43</v>
      </c>
      <c r="AC13">
        <f>Rob!AG31</f>
        <v>35</v>
      </c>
      <c r="AD13">
        <f>Rob!AH31</f>
        <v>31</v>
      </c>
      <c r="AE13">
        <f>Rob!AI31</f>
        <v>29</v>
      </c>
      <c r="AF13">
        <f>Rob!AJ31</f>
        <v>32</v>
      </c>
      <c r="AG13">
        <f>Rob!AK31</f>
        <v>36</v>
      </c>
      <c r="AH13">
        <f>Rob!AL31</f>
        <v>22</v>
      </c>
    </row>
    <row r="17" spans="1:2" ht="12.75">
      <c r="A17" t="s">
        <v>347</v>
      </c>
      <c r="B17" s="18">
        <f>SUM(B2:B6)</f>
        <v>240</v>
      </c>
    </row>
    <row r="19" spans="1:3" ht="12.75">
      <c r="A19" t="s">
        <v>348</v>
      </c>
      <c r="B19" s="18">
        <f>B17/2</f>
        <v>120</v>
      </c>
      <c r="C19" s="21" t="s">
        <v>324</v>
      </c>
    </row>
    <row r="20" spans="1:3" ht="12.75">
      <c r="A20" t="s">
        <v>349</v>
      </c>
      <c r="B20" s="18">
        <f>B17/3</f>
        <v>80</v>
      </c>
      <c r="C20" s="10" t="s">
        <v>325</v>
      </c>
    </row>
    <row r="21" spans="1:3" ht="12.75">
      <c r="A21" t="s">
        <v>350</v>
      </c>
      <c r="B21" s="18">
        <f>B17/6</f>
        <v>40</v>
      </c>
      <c r="C21" s="21" t="s">
        <v>327</v>
      </c>
    </row>
  </sheetData>
  <printOptions/>
  <pageMargins left="0.7874015748031497" right="0.7874015748031497" top="1.3779527559055118" bottom="0.984251968503937" header="0.5118110236220472" footer="0.5118110236220472"/>
  <pageSetup horizontalDpi="300" verticalDpi="300" orientation="landscape" paperSize="9" scale="90" r:id="rId1"/>
  <headerFooter alignWithMargins="0">
    <oddHeader>&amp;C&amp;"Times New Roman,Vet Cursief\&amp;20&amp;A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G21" sqref="G21"/>
    </sheetView>
  </sheetViews>
  <sheetFormatPr defaultColWidth="9.140625" defaultRowHeight="12.75"/>
  <cols>
    <col min="1" max="1" width="12.57421875" style="0" bestFit="1" customWidth="1"/>
    <col min="2" max="2" width="13.7109375" style="0" bestFit="1" customWidth="1"/>
    <col min="3" max="3" width="7.00390625" style="0" bestFit="1" customWidth="1"/>
    <col min="4" max="4" width="9.00390625" style="0" bestFit="1" customWidth="1"/>
    <col min="5" max="5" width="4.421875" style="0" customWidth="1"/>
    <col min="6" max="6" width="12.57421875" style="0" bestFit="1" customWidth="1"/>
    <col min="7" max="7" width="13.7109375" style="0" bestFit="1" customWidth="1"/>
    <col min="8" max="8" width="7.00390625" style="0" bestFit="1" customWidth="1"/>
    <col min="9" max="9" width="9.00390625" style="0" bestFit="1" customWidth="1"/>
    <col min="10" max="10" width="3.57421875" style="0" customWidth="1"/>
    <col min="11" max="11" width="12.57421875" style="0" bestFit="1" customWidth="1"/>
    <col min="12" max="12" width="13.7109375" style="0" bestFit="1" customWidth="1"/>
    <col min="13" max="13" width="7.00390625" style="0" bestFit="1" customWidth="1"/>
    <col min="14" max="14" width="9.00390625" style="0" bestFit="1" customWidth="1"/>
  </cols>
  <sheetData>
    <row r="1" spans="1:11" ht="12.75">
      <c r="A1" s="24" t="s">
        <v>326</v>
      </c>
      <c r="F1" s="24" t="s">
        <v>327</v>
      </c>
      <c r="K1" s="24" t="s">
        <v>328</v>
      </c>
    </row>
    <row r="3" spans="1:14" ht="12.75">
      <c r="A3" t="s">
        <v>88</v>
      </c>
      <c r="B3" t="s">
        <v>84</v>
      </c>
      <c r="C3" t="s">
        <v>37</v>
      </c>
      <c r="D3">
        <v>500000</v>
      </c>
      <c r="F3" t="s">
        <v>132</v>
      </c>
      <c r="G3" t="s">
        <v>129</v>
      </c>
      <c r="H3" t="s">
        <v>37</v>
      </c>
      <c r="I3">
        <v>500000</v>
      </c>
      <c r="K3" t="s">
        <v>291</v>
      </c>
      <c r="L3" t="s">
        <v>282</v>
      </c>
      <c r="M3" t="s">
        <v>37</v>
      </c>
      <c r="N3">
        <v>1000000</v>
      </c>
    </row>
    <row r="4" spans="1:14" ht="12.75">
      <c r="A4" t="s">
        <v>40</v>
      </c>
      <c r="B4" t="s">
        <v>36</v>
      </c>
      <c r="C4" t="s">
        <v>37</v>
      </c>
      <c r="D4">
        <v>3000000</v>
      </c>
      <c r="F4" t="s">
        <v>40</v>
      </c>
      <c r="G4" t="s">
        <v>36</v>
      </c>
      <c r="H4" t="s">
        <v>37</v>
      </c>
      <c r="I4">
        <v>3000000</v>
      </c>
      <c r="K4" t="s">
        <v>153</v>
      </c>
      <c r="L4" t="s">
        <v>229</v>
      </c>
      <c r="M4" t="s">
        <v>37</v>
      </c>
      <c r="N4">
        <v>500000</v>
      </c>
    </row>
    <row r="5" spans="1:14" ht="12.75">
      <c r="A5" t="s">
        <v>447</v>
      </c>
      <c r="B5" t="s">
        <v>246</v>
      </c>
      <c r="C5" t="s">
        <v>37</v>
      </c>
      <c r="D5">
        <v>1000000</v>
      </c>
      <c r="F5" t="s">
        <v>153</v>
      </c>
      <c r="G5" t="s">
        <v>229</v>
      </c>
      <c r="H5" t="s">
        <v>37</v>
      </c>
      <c r="I5">
        <v>500000</v>
      </c>
      <c r="K5" t="s">
        <v>498</v>
      </c>
      <c r="L5" t="s">
        <v>101</v>
      </c>
      <c r="M5" t="s">
        <v>37</v>
      </c>
      <c r="N5">
        <v>700000</v>
      </c>
    </row>
    <row r="6" spans="1:14" ht="12.75">
      <c r="A6" t="s">
        <v>465</v>
      </c>
      <c r="B6" t="s">
        <v>352</v>
      </c>
      <c r="C6" t="s">
        <v>37</v>
      </c>
      <c r="D6">
        <v>1000000</v>
      </c>
      <c r="F6" t="s">
        <v>447</v>
      </c>
      <c r="G6" t="s">
        <v>246</v>
      </c>
      <c r="H6" t="s">
        <v>37</v>
      </c>
      <c r="I6">
        <v>1000000</v>
      </c>
      <c r="K6" t="s">
        <v>447</v>
      </c>
      <c r="L6" t="s">
        <v>246</v>
      </c>
      <c r="M6" t="s">
        <v>37</v>
      </c>
      <c r="N6">
        <v>1000000</v>
      </c>
    </row>
    <row r="7" spans="1:14" ht="12.75">
      <c r="A7" t="s">
        <v>201</v>
      </c>
      <c r="B7" t="s">
        <v>198</v>
      </c>
      <c r="C7" t="s">
        <v>44</v>
      </c>
      <c r="D7">
        <v>3000000</v>
      </c>
      <c r="F7" t="s">
        <v>354</v>
      </c>
      <c r="G7" t="s">
        <v>352</v>
      </c>
      <c r="H7" t="s">
        <v>44</v>
      </c>
      <c r="I7">
        <v>1500000</v>
      </c>
      <c r="K7" t="s">
        <v>120</v>
      </c>
      <c r="L7" t="s">
        <v>115</v>
      </c>
      <c r="M7" t="s">
        <v>44</v>
      </c>
      <c r="N7">
        <v>3000000</v>
      </c>
    </row>
    <row r="8" spans="1:14" ht="12.75">
      <c r="A8" t="s">
        <v>238</v>
      </c>
      <c r="B8" t="s">
        <v>229</v>
      </c>
      <c r="C8" t="s">
        <v>47</v>
      </c>
      <c r="D8">
        <v>1000000</v>
      </c>
      <c r="F8" t="s">
        <v>343</v>
      </c>
      <c r="G8" t="s">
        <v>303</v>
      </c>
      <c r="H8" t="s">
        <v>47</v>
      </c>
      <c r="I8">
        <v>700000</v>
      </c>
      <c r="K8" t="s">
        <v>501</v>
      </c>
      <c r="L8" t="s">
        <v>502</v>
      </c>
      <c r="M8" t="s">
        <v>47</v>
      </c>
      <c r="N8">
        <v>700000</v>
      </c>
    </row>
    <row r="9" spans="1:14" ht="12.75">
      <c r="A9" t="s">
        <v>131</v>
      </c>
      <c r="B9" t="s">
        <v>129</v>
      </c>
      <c r="C9" t="s">
        <v>47</v>
      </c>
      <c r="D9">
        <v>500000</v>
      </c>
      <c r="F9" t="s">
        <v>122</v>
      </c>
      <c r="G9" t="s">
        <v>115</v>
      </c>
      <c r="H9" t="s">
        <v>47</v>
      </c>
      <c r="I9">
        <v>3000000</v>
      </c>
      <c r="K9" t="s">
        <v>343</v>
      </c>
      <c r="L9" t="s">
        <v>303</v>
      </c>
      <c r="M9" t="s">
        <v>47</v>
      </c>
      <c r="N9">
        <v>700000</v>
      </c>
    </row>
    <row r="10" spans="1:14" ht="12.75">
      <c r="A10" t="s">
        <v>311</v>
      </c>
      <c r="B10" t="s">
        <v>303</v>
      </c>
      <c r="C10" t="s">
        <v>47</v>
      </c>
      <c r="D10">
        <v>1000000</v>
      </c>
      <c r="F10" t="s">
        <v>159</v>
      </c>
      <c r="G10" t="s">
        <v>149</v>
      </c>
      <c r="H10" t="s">
        <v>47</v>
      </c>
      <c r="I10">
        <v>500000</v>
      </c>
      <c r="K10" t="s">
        <v>372</v>
      </c>
      <c r="L10" t="s">
        <v>61</v>
      </c>
      <c r="M10" t="s">
        <v>47</v>
      </c>
      <c r="N10">
        <v>700000</v>
      </c>
    </row>
    <row r="11" spans="1:14" ht="12.75">
      <c r="A11" t="s">
        <v>126</v>
      </c>
      <c r="B11" t="s">
        <v>115</v>
      </c>
      <c r="C11" t="s">
        <v>55</v>
      </c>
      <c r="D11">
        <v>4000000</v>
      </c>
      <c r="F11" t="s">
        <v>302</v>
      </c>
      <c r="G11" t="s">
        <v>282</v>
      </c>
      <c r="H11" t="s">
        <v>55</v>
      </c>
      <c r="I11">
        <v>5000000</v>
      </c>
      <c r="K11" t="s">
        <v>146</v>
      </c>
      <c r="L11" t="s">
        <v>499</v>
      </c>
      <c r="M11" t="s">
        <v>55</v>
      </c>
      <c r="N11">
        <v>2500000</v>
      </c>
    </row>
    <row r="12" spans="1:14" ht="12.75">
      <c r="A12" t="s">
        <v>302</v>
      </c>
      <c r="B12" t="s">
        <v>282</v>
      </c>
      <c r="C12" t="s">
        <v>55</v>
      </c>
      <c r="D12">
        <v>5000000</v>
      </c>
      <c r="F12" t="s">
        <v>210</v>
      </c>
      <c r="G12" t="s">
        <v>198</v>
      </c>
      <c r="H12" t="s">
        <v>55</v>
      </c>
      <c r="I12">
        <v>4000000</v>
      </c>
      <c r="K12" t="s">
        <v>436</v>
      </c>
      <c r="L12" t="s">
        <v>198</v>
      </c>
      <c r="M12" t="s">
        <v>55</v>
      </c>
      <c r="N12">
        <v>3000000</v>
      </c>
    </row>
    <row r="13" spans="1:14" ht="12.75">
      <c r="A13" t="s">
        <v>78</v>
      </c>
      <c r="B13" t="s">
        <v>61</v>
      </c>
      <c r="C13" t="s">
        <v>55</v>
      </c>
      <c r="D13">
        <v>1000000</v>
      </c>
      <c r="F13" t="s">
        <v>500</v>
      </c>
      <c r="G13" t="s">
        <v>84</v>
      </c>
      <c r="H13" t="s">
        <v>55</v>
      </c>
      <c r="I13">
        <v>700000</v>
      </c>
      <c r="K13" t="s">
        <v>500</v>
      </c>
      <c r="L13" t="s">
        <v>84</v>
      </c>
      <c r="M13" t="s">
        <v>55</v>
      </c>
      <c r="N13">
        <v>700000</v>
      </c>
    </row>
    <row r="14" spans="4:14" ht="12.75">
      <c r="D14">
        <f>SUM(D3:D13)</f>
        <v>21000000</v>
      </c>
      <c r="I14">
        <f>SUM(I3:I13)</f>
        <v>20400000</v>
      </c>
      <c r="N14">
        <f>SUM(N3:N13)</f>
        <v>14500000</v>
      </c>
    </row>
    <row r="16" spans="1:6" ht="12.75">
      <c r="A16" s="24" t="s">
        <v>325</v>
      </c>
      <c r="F16" s="24" t="s">
        <v>324</v>
      </c>
    </row>
    <row r="18" spans="1:9" ht="12.75">
      <c r="A18" t="s">
        <v>88</v>
      </c>
      <c r="B18" t="s">
        <v>84</v>
      </c>
      <c r="C18" t="s">
        <v>37</v>
      </c>
      <c r="D18">
        <v>500000</v>
      </c>
      <c r="F18" t="s">
        <v>465</v>
      </c>
      <c r="G18" t="s">
        <v>352</v>
      </c>
      <c r="H18" t="s">
        <v>37</v>
      </c>
      <c r="I18">
        <v>1000000</v>
      </c>
    </row>
    <row r="19" spans="1:9" ht="12.75">
      <c r="A19" t="s">
        <v>447</v>
      </c>
      <c r="B19" t="s">
        <v>246</v>
      </c>
      <c r="C19" t="s">
        <v>37</v>
      </c>
      <c r="D19">
        <v>1000000</v>
      </c>
      <c r="F19" t="s">
        <v>132</v>
      </c>
      <c r="G19" t="s">
        <v>129</v>
      </c>
      <c r="H19" t="s">
        <v>37</v>
      </c>
      <c r="I19">
        <v>500000</v>
      </c>
    </row>
    <row r="20" spans="1:9" ht="12.75">
      <c r="A20" t="s">
        <v>234</v>
      </c>
      <c r="B20" t="s">
        <v>229</v>
      </c>
      <c r="C20" t="s">
        <v>37</v>
      </c>
      <c r="D20">
        <v>1000000</v>
      </c>
      <c r="F20" t="s">
        <v>153</v>
      </c>
      <c r="G20" t="s">
        <v>229</v>
      </c>
      <c r="H20" t="s">
        <v>37</v>
      </c>
      <c r="I20">
        <v>500000</v>
      </c>
    </row>
    <row r="21" spans="1:9" ht="12.75">
      <c r="A21" t="s">
        <v>156</v>
      </c>
      <c r="B21" t="s">
        <v>149</v>
      </c>
      <c r="C21" t="s">
        <v>37</v>
      </c>
      <c r="D21">
        <v>500000</v>
      </c>
      <c r="F21" t="s">
        <v>447</v>
      </c>
      <c r="G21" t="s">
        <v>246</v>
      </c>
      <c r="H21" t="s">
        <v>37</v>
      </c>
      <c r="I21">
        <v>1000000</v>
      </c>
    </row>
    <row r="22" spans="1:9" ht="12.75">
      <c r="A22" t="s">
        <v>138</v>
      </c>
      <c r="B22" t="s">
        <v>129</v>
      </c>
      <c r="C22" t="s">
        <v>44</v>
      </c>
      <c r="D22">
        <v>1000000</v>
      </c>
      <c r="F22" t="s">
        <v>89</v>
      </c>
      <c r="G22" t="s">
        <v>84</v>
      </c>
      <c r="H22" t="s">
        <v>44</v>
      </c>
      <c r="I22">
        <v>1500000</v>
      </c>
    </row>
    <row r="23" spans="1:9" ht="12.75">
      <c r="A23" t="s">
        <v>122</v>
      </c>
      <c r="B23" t="s">
        <v>115</v>
      </c>
      <c r="C23" t="s">
        <v>47</v>
      </c>
      <c r="D23">
        <v>3000000</v>
      </c>
      <c r="F23" t="s">
        <v>343</v>
      </c>
      <c r="G23" t="s">
        <v>303</v>
      </c>
      <c r="H23" t="s">
        <v>47</v>
      </c>
      <c r="I23">
        <v>700000</v>
      </c>
    </row>
    <row r="24" spans="1:9" ht="12.75">
      <c r="A24" t="s">
        <v>343</v>
      </c>
      <c r="B24" t="s">
        <v>303</v>
      </c>
      <c r="C24" t="s">
        <v>47</v>
      </c>
      <c r="D24">
        <v>700000</v>
      </c>
      <c r="F24" t="s">
        <v>503</v>
      </c>
      <c r="G24" t="s">
        <v>265</v>
      </c>
      <c r="H24" t="s">
        <v>47</v>
      </c>
      <c r="I24">
        <v>2500000</v>
      </c>
    </row>
    <row r="25" spans="1:9" ht="12.75">
      <c r="A25" t="s">
        <v>51</v>
      </c>
      <c r="B25" t="s">
        <v>282</v>
      </c>
      <c r="C25" t="s">
        <v>47</v>
      </c>
      <c r="D25">
        <v>1500000</v>
      </c>
      <c r="F25" t="s">
        <v>53</v>
      </c>
      <c r="G25" t="s">
        <v>36</v>
      </c>
      <c r="H25" t="s">
        <v>47</v>
      </c>
      <c r="I25">
        <v>2500000</v>
      </c>
    </row>
    <row r="26" spans="1:9" ht="12.75">
      <c r="A26" t="s">
        <v>458</v>
      </c>
      <c r="B26" t="s">
        <v>353</v>
      </c>
      <c r="C26" t="s">
        <v>55</v>
      </c>
      <c r="D26">
        <v>700000</v>
      </c>
      <c r="F26" t="s">
        <v>302</v>
      </c>
      <c r="G26" t="s">
        <v>282</v>
      </c>
      <c r="H26" t="s">
        <v>55</v>
      </c>
      <c r="I26">
        <v>5000000</v>
      </c>
    </row>
    <row r="27" spans="1:9" ht="12.75">
      <c r="A27" t="s">
        <v>111</v>
      </c>
      <c r="B27" t="s">
        <v>101</v>
      </c>
      <c r="C27" t="s">
        <v>55</v>
      </c>
      <c r="D27">
        <v>2000000</v>
      </c>
      <c r="F27" t="s">
        <v>436</v>
      </c>
      <c r="G27" t="s">
        <v>198</v>
      </c>
      <c r="H27" t="s">
        <v>55</v>
      </c>
      <c r="I27">
        <v>3000000</v>
      </c>
    </row>
    <row r="28" spans="1:9" ht="12.75">
      <c r="A28" t="s">
        <v>436</v>
      </c>
      <c r="B28" t="s">
        <v>198</v>
      </c>
      <c r="C28" t="s">
        <v>55</v>
      </c>
      <c r="D28">
        <v>3000000</v>
      </c>
      <c r="F28" t="s">
        <v>410</v>
      </c>
      <c r="G28" t="s">
        <v>115</v>
      </c>
      <c r="H28" t="s">
        <v>55</v>
      </c>
      <c r="I28">
        <v>4000000</v>
      </c>
    </row>
    <row r="29" spans="4:9" ht="12.75">
      <c r="D29">
        <f>SUM(D18:D28)</f>
        <v>14900000</v>
      </c>
      <c r="I29">
        <f>SUM(I18:I28)</f>
        <v>22200000</v>
      </c>
    </row>
  </sheetData>
  <printOptions/>
  <pageMargins left="0.75" right="0.75" top="1" bottom="1" header="0.5" footer="0.5"/>
  <pageSetup horizontalDpi="300" verticalDpi="300" orientation="landscape" paperSize="9" scale="90" r:id="rId1"/>
  <headerFooter alignWithMargins="0">
    <oddHeader>&amp;C&amp;14Teams 12-4-99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P21" sqref="P21"/>
    </sheetView>
  </sheetViews>
  <sheetFormatPr defaultColWidth="9.140625" defaultRowHeight="12.75"/>
  <cols>
    <col min="1" max="1" width="12.00390625" style="0" bestFit="1" customWidth="1"/>
    <col min="3" max="3" width="7.00390625" style="0" bestFit="1" customWidth="1"/>
    <col min="4" max="4" width="9.00390625" style="0" bestFit="1" customWidth="1"/>
    <col min="5" max="5" width="4.00390625" style="0" bestFit="1" customWidth="1"/>
    <col min="6" max="6" width="4.140625" style="0" customWidth="1"/>
    <col min="7" max="7" width="12.00390625" style="0" bestFit="1" customWidth="1"/>
    <col min="8" max="8" width="13.7109375" style="0" bestFit="1" customWidth="1"/>
    <col min="9" max="9" width="7.00390625" style="0" bestFit="1" customWidth="1"/>
    <col min="10" max="10" width="9.00390625" style="0" bestFit="1" customWidth="1"/>
    <col min="11" max="11" width="4.00390625" style="0" bestFit="1" customWidth="1"/>
    <col min="12" max="12" width="4.140625" style="0" customWidth="1"/>
    <col min="16" max="16" width="9.00390625" style="0" bestFit="1" customWidth="1"/>
    <col min="17" max="17" width="4.00390625" style="0" bestFit="1" customWidth="1"/>
  </cols>
  <sheetData>
    <row r="1" spans="1:13" ht="12.75">
      <c r="A1" s="24" t="s">
        <v>326</v>
      </c>
      <c r="F1" s="24"/>
      <c r="G1" s="24" t="s">
        <v>327</v>
      </c>
      <c r="K1" s="24"/>
      <c r="M1" s="24" t="s">
        <v>328</v>
      </c>
    </row>
    <row r="3" spans="1:17" ht="12.75">
      <c r="A3" t="s">
        <v>40</v>
      </c>
      <c r="B3" t="s">
        <v>36</v>
      </c>
      <c r="C3" t="s">
        <v>37</v>
      </c>
      <c r="D3">
        <v>3000000</v>
      </c>
      <c r="E3">
        <f>'Totaal overzicht'!E6</f>
        <v>59</v>
      </c>
      <c r="G3" t="s">
        <v>42</v>
      </c>
      <c r="H3" t="s">
        <v>36</v>
      </c>
      <c r="I3" t="s">
        <v>37</v>
      </c>
      <c r="J3">
        <v>1500000</v>
      </c>
      <c r="K3">
        <f>'Totaal overzicht'!E8</f>
        <v>35</v>
      </c>
      <c r="M3" t="s">
        <v>40</v>
      </c>
      <c r="N3" t="s">
        <v>36</v>
      </c>
      <c r="O3" t="s">
        <v>37</v>
      </c>
      <c r="P3">
        <v>3000000</v>
      </c>
      <c r="Q3">
        <f>'Totaal overzicht'!E6</f>
        <v>59</v>
      </c>
    </row>
    <row r="4" spans="1:17" ht="12.75">
      <c r="A4" t="s">
        <v>88</v>
      </c>
      <c r="B4" t="s">
        <v>84</v>
      </c>
      <c r="C4" t="s">
        <v>37</v>
      </c>
      <c r="D4">
        <v>500000</v>
      </c>
      <c r="E4">
        <f>'Totaal overzicht'!E98</f>
        <v>50</v>
      </c>
      <c r="G4" t="s">
        <v>86</v>
      </c>
      <c r="H4" t="s">
        <v>84</v>
      </c>
      <c r="I4" t="s">
        <v>37</v>
      </c>
      <c r="J4">
        <v>1500000</v>
      </c>
      <c r="K4">
        <f>'Totaal overzicht'!E96</f>
        <v>14</v>
      </c>
      <c r="M4" t="s">
        <v>167</v>
      </c>
      <c r="N4" t="s">
        <v>164</v>
      </c>
      <c r="O4" t="s">
        <v>37</v>
      </c>
      <c r="P4">
        <v>500000</v>
      </c>
      <c r="Q4">
        <f>'Totaal overzicht'!E207</f>
        <v>29</v>
      </c>
    </row>
    <row r="5" spans="1:17" ht="12.75">
      <c r="A5" t="s">
        <v>230</v>
      </c>
      <c r="B5" t="s">
        <v>198</v>
      </c>
      <c r="C5" t="s">
        <v>37</v>
      </c>
      <c r="D5">
        <v>2000000</v>
      </c>
      <c r="E5">
        <f>'Totaal overzicht'!E260</f>
        <v>45</v>
      </c>
      <c r="G5" t="s">
        <v>230</v>
      </c>
      <c r="H5" t="s">
        <v>198</v>
      </c>
      <c r="I5" t="s">
        <v>37</v>
      </c>
      <c r="J5">
        <v>2000000</v>
      </c>
      <c r="K5">
        <f>'Totaal overzicht'!E260</f>
        <v>45</v>
      </c>
      <c r="M5" t="s">
        <v>230</v>
      </c>
      <c r="N5" t="s">
        <v>198</v>
      </c>
      <c r="O5" t="s">
        <v>37</v>
      </c>
      <c r="P5">
        <v>2000000</v>
      </c>
      <c r="Q5">
        <f>'Totaal overzicht'!E260</f>
        <v>45</v>
      </c>
    </row>
    <row r="6" spans="1:17" ht="12.75">
      <c r="A6" t="s">
        <v>306</v>
      </c>
      <c r="B6" t="s">
        <v>303</v>
      </c>
      <c r="C6" t="s">
        <v>37</v>
      </c>
      <c r="D6">
        <v>1500000</v>
      </c>
      <c r="E6">
        <f>'Totaal overzicht'!E413</f>
        <v>71</v>
      </c>
      <c r="G6" t="s">
        <v>406</v>
      </c>
      <c r="H6" t="s">
        <v>115</v>
      </c>
      <c r="I6" t="s">
        <v>37</v>
      </c>
      <c r="J6">
        <v>500000</v>
      </c>
      <c r="K6">
        <f>'Totaal overzicht'!E142</f>
        <v>19</v>
      </c>
      <c r="M6" t="s">
        <v>306</v>
      </c>
      <c r="N6" t="s">
        <v>303</v>
      </c>
      <c r="O6" t="s">
        <v>37</v>
      </c>
      <c r="P6">
        <v>1500000</v>
      </c>
      <c r="Q6">
        <f>'Totaal overzicht'!E413</f>
        <v>71</v>
      </c>
    </row>
    <row r="7" spans="1:17" ht="12.75">
      <c r="A7" t="s">
        <v>120</v>
      </c>
      <c r="B7" t="s">
        <v>115</v>
      </c>
      <c r="C7" t="s">
        <v>44</v>
      </c>
      <c r="D7">
        <v>3000000</v>
      </c>
      <c r="E7">
        <f>'Totaal overzicht'!E147</f>
        <v>118</v>
      </c>
      <c r="G7" t="s">
        <v>69</v>
      </c>
      <c r="H7" t="s">
        <v>61</v>
      </c>
      <c r="I7" t="s">
        <v>44</v>
      </c>
      <c r="J7">
        <v>1000000</v>
      </c>
      <c r="K7">
        <f>'Totaal overzicht'!E79</f>
        <v>48</v>
      </c>
      <c r="M7" t="s">
        <v>120</v>
      </c>
      <c r="N7" t="s">
        <v>115</v>
      </c>
      <c r="O7" t="s">
        <v>44</v>
      </c>
      <c r="P7">
        <v>3000000</v>
      </c>
      <c r="Q7">
        <f>'Totaal overzicht'!E147</f>
        <v>118</v>
      </c>
    </row>
    <row r="8" spans="1:17" ht="12.75">
      <c r="A8" t="s">
        <v>238</v>
      </c>
      <c r="B8" t="s">
        <v>229</v>
      </c>
      <c r="C8" t="s">
        <v>47</v>
      </c>
      <c r="D8">
        <v>1000000</v>
      </c>
      <c r="E8">
        <f>'Totaal overzicht'!E323</f>
        <v>102</v>
      </c>
      <c r="G8" t="s">
        <v>238</v>
      </c>
      <c r="H8" t="s">
        <v>229</v>
      </c>
      <c r="I8" t="s">
        <v>47</v>
      </c>
      <c r="J8">
        <v>1000000</v>
      </c>
      <c r="K8">
        <f>'Totaal overzicht'!E323</f>
        <v>102</v>
      </c>
      <c r="M8" t="s">
        <v>94</v>
      </c>
      <c r="N8" t="s">
        <v>84</v>
      </c>
      <c r="O8" t="s">
        <v>47</v>
      </c>
      <c r="P8">
        <v>1500000</v>
      </c>
      <c r="Q8">
        <f>'Totaal overzicht'!E105</f>
        <v>74</v>
      </c>
    </row>
    <row r="9" spans="1:17" ht="12.75">
      <c r="A9" t="s">
        <v>258</v>
      </c>
      <c r="B9" t="s">
        <v>246</v>
      </c>
      <c r="C9" t="s">
        <v>47</v>
      </c>
      <c r="D9">
        <v>700000</v>
      </c>
      <c r="E9">
        <f>'Totaal overzicht'!E350</f>
        <v>66</v>
      </c>
      <c r="G9" t="s">
        <v>418</v>
      </c>
      <c r="H9" t="s">
        <v>164</v>
      </c>
      <c r="I9" t="s">
        <v>47</v>
      </c>
      <c r="J9">
        <v>1500000</v>
      </c>
      <c r="K9">
        <f>'Totaal overzicht'!E216</f>
        <v>22</v>
      </c>
      <c r="M9" t="s">
        <v>258</v>
      </c>
      <c r="N9" t="s">
        <v>246</v>
      </c>
      <c r="O9" t="s">
        <v>47</v>
      </c>
      <c r="P9">
        <v>700000</v>
      </c>
      <c r="Q9">
        <f>'Totaal overzicht'!E350</f>
        <v>66</v>
      </c>
    </row>
    <row r="10" spans="1:17" ht="12.75">
      <c r="A10" t="s">
        <v>276</v>
      </c>
      <c r="B10" t="s">
        <v>265</v>
      </c>
      <c r="C10" t="s">
        <v>47</v>
      </c>
      <c r="D10">
        <v>2500000</v>
      </c>
      <c r="E10">
        <f>'Totaal overzicht'!E373</f>
        <v>49</v>
      </c>
      <c r="G10" t="s">
        <v>276</v>
      </c>
      <c r="H10" t="s">
        <v>265</v>
      </c>
      <c r="I10" t="s">
        <v>47</v>
      </c>
      <c r="J10">
        <v>2500000</v>
      </c>
      <c r="K10">
        <f>'Totaal overzicht'!E373</f>
        <v>49</v>
      </c>
      <c r="M10" t="s">
        <v>276</v>
      </c>
      <c r="N10" t="s">
        <v>265</v>
      </c>
      <c r="O10" t="s">
        <v>47</v>
      </c>
      <c r="P10">
        <v>2500000</v>
      </c>
      <c r="Q10">
        <f>'Totaal overzicht'!E373</f>
        <v>49</v>
      </c>
    </row>
    <row r="11" spans="1:17" ht="12.75">
      <c r="A11" t="s">
        <v>302</v>
      </c>
      <c r="B11" t="s">
        <v>282</v>
      </c>
      <c r="C11" t="s">
        <v>55</v>
      </c>
      <c r="D11">
        <v>5000000</v>
      </c>
      <c r="E11">
        <f>'Totaal overzicht'!E409</f>
        <v>117</v>
      </c>
      <c r="G11" t="s">
        <v>457</v>
      </c>
      <c r="H11" t="s">
        <v>246</v>
      </c>
      <c r="I11" t="s">
        <v>55</v>
      </c>
      <c r="J11">
        <v>1000000</v>
      </c>
      <c r="K11">
        <f>'Totaal overzicht'!E356</f>
        <v>94</v>
      </c>
      <c r="M11" t="s">
        <v>146</v>
      </c>
      <c r="N11" t="s">
        <v>129</v>
      </c>
      <c r="O11" t="s">
        <v>55</v>
      </c>
      <c r="P11">
        <v>2500000</v>
      </c>
      <c r="Q11">
        <f>'Totaal overzicht'!E179</f>
        <v>86</v>
      </c>
    </row>
    <row r="12" spans="1:17" ht="12.75">
      <c r="A12" t="s">
        <v>54</v>
      </c>
      <c r="B12" t="s">
        <v>164</v>
      </c>
      <c r="C12" t="s">
        <v>55</v>
      </c>
      <c r="D12">
        <v>2500000</v>
      </c>
      <c r="E12">
        <f>'Totaal overzicht'!E224</f>
        <v>59</v>
      </c>
      <c r="G12" t="s">
        <v>302</v>
      </c>
      <c r="H12" t="s">
        <v>282</v>
      </c>
      <c r="I12" t="s">
        <v>55</v>
      </c>
      <c r="J12">
        <v>5000000</v>
      </c>
      <c r="K12">
        <f>'Totaal overzicht'!E409</f>
        <v>117</v>
      </c>
      <c r="M12" t="s">
        <v>302</v>
      </c>
      <c r="N12" t="s">
        <v>282</v>
      </c>
      <c r="O12" t="s">
        <v>55</v>
      </c>
      <c r="P12">
        <v>5000000</v>
      </c>
      <c r="Q12">
        <f>'Totaal overzicht'!E409</f>
        <v>117</v>
      </c>
    </row>
    <row r="13" spans="1:17" ht="12.75">
      <c r="A13" t="s">
        <v>111</v>
      </c>
      <c r="B13" t="s">
        <v>101</v>
      </c>
      <c r="C13" t="s">
        <v>55</v>
      </c>
      <c r="D13">
        <v>2000000</v>
      </c>
      <c r="E13">
        <f>'Totaal overzicht'!E136</f>
        <v>108</v>
      </c>
      <c r="G13" t="s">
        <v>111</v>
      </c>
      <c r="H13" t="s">
        <v>101</v>
      </c>
      <c r="I13" t="s">
        <v>55</v>
      </c>
      <c r="J13">
        <v>2000000</v>
      </c>
      <c r="K13">
        <f>'Totaal overzicht'!E136</f>
        <v>108</v>
      </c>
      <c r="M13" t="s">
        <v>111</v>
      </c>
      <c r="N13" t="s">
        <v>101</v>
      </c>
      <c r="O13" t="s">
        <v>55</v>
      </c>
      <c r="P13">
        <v>2000000</v>
      </c>
      <c r="Q13">
        <f>'Totaal overzicht'!E136</f>
        <v>108</v>
      </c>
    </row>
    <row r="14" spans="4:17" s="24" customFormat="1" ht="12.75">
      <c r="D14" s="24">
        <f>SUM(D3:D13)</f>
        <v>23700000</v>
      </c>
      <c r="E14" s="35">
        <f>SUM(E3:E13)</f>
        <v>844</v>
      </c>
      <c r="J14" s="24">
        <f>SUM(J3:J13)</f>
        <v>19500000</v>
      </c>
      <c r="K14" s="35">
        <f>SUM(K3:K13)</f>
        <v>653</v>
      </c>
      <c r="P14" s="24">
        <f>SUM(P3:P13)</f>
        <v>24200000</v>
      </c>
      <c r="Q14" s="24">
        <f>SUM(Q3:Q13)</f>
        <v>822</v>
      </c>
    </row>
    <row r="16" spans="1:7" ht="12.75">
      <c r="A16" s="24" t="s">
        <v>325</v>
      </c>
      <c r="F16" s="24"/>
      <c r="G16" s="24" t="s">
        <v>324</v>
      </c>
    </row>
    <row r="18" spans="1:11" ht="12.75">
      <c r="A18" t="s">
        <v>86</v>
      </c>
      <c r="B18" t="s">
        <v>84</v>
      </c>
      <c r="C18" t="s">
        <v>37</v>
      </c>
      <c r="D18">
        <v>1500000</v>
      </c>
      <c r="E18">
        <f>'Totaal overzicht'!E96</f>
        <v>14</v>
      </c>
      <c r="G18" t="s">
        <v>167</v>
      </c>
      <c r="H18" t="s">
        <v>164</v>
      </c>
      <c r="I18" t="s">
        <v>37</v>
      </c>
      <c r="J18">
        <v>500000</v>
      </c>
      <c r="K18">
        <f>'Totaal overzicht'!E207</f>
        <v>29</v>
      </c>
    </row>
    <row r="19" spans="1:16" ht="12.75">
      <c r="A19" t="s">
        <v>364</v>
      </c>
      <c r="B19" t="s">
        <v>352</v>
      </c>
      <c r="C19" t="s">
        <v>37</v>
      </c>
      <c r="D19">
        <v>1500000</v>
      </c>
      <c r="E19">
        <f>'Totaal overzicht'!E32</f>
        <v>57</v>
      </c>
      <c r="G19" t="s">
        <v>249</v>
      </c>
      <c r="H19" t="s">
        <v>246</v>
      </c>
      <c r="I19" t="s">
        <v>37</v>
      </c>
      <c r="J19">
        <v>700000</v>
      </c>
      <c r="K19">
        <f>'Totaal overzicht'!E338</f>
        <v>47</v>
      </c>
      <c r="N19" t="s">
        <v>504</v>
      </c>
      <c r="P19" t="s">
        <v>505</v>
      </c>
    </row>
    <row r="20" spans="1:17" ht="12.75">
      <c r="A20" t="s">
        <v>394</v>
      </c>
      <c r="B20" t="s">
        <v>61</v>
      </c>
      <c r="C20" t="s">
        <v>37</v>
      </c>
      <c r="D20">
        <v>1000000</v>
      </c>
      <c r="E20">
        <f>'Totaal overzicht'!E75</f>
        <v>33</v>
      </c>
      <c r="G20" t="s">
        <v>184</v>
      </c>
      <c r="H20" t="s">
        <v>182</v>
      </c>
      <c r="I20" t="s">
        <v>37</v>
      </c>
      <c r="J20">
        <v>700000</v>
      </c>
      <c r="K20">
        <f>'Totaal overzicht'!E234</f>
        <v>42</v>
      </c>
      <c r="M20">
        <v>1</v>
      </c>
      <c r="N20" t="s">
        <v>326</v>
      </c>
      <c r="O20">
        <f>'Eerste teams'!E14</f>
        <v>844</v>
      </c>
      <c r="P20" t="s">
        <v>324</v>
      </c>
      <c r="Q20">
        <f>Stand!D2</f>
        <v>956</v>
      </c>
    </row>
    <row r="21" spans="1:17" ht="12.75">
      <c r="A21" t="s">
        <v>447</v>
      </c>
      <c r="B21" t="s">
        <v>246</v>
      </c>
      <c r="C21" t="s">
        <v>37</v>
      </c>
      <c r="D21">
        <v>1000000</v>
      </c>
      <c r="E21">
        <f>'Totaal overzicht'!E339</f>
        <v>115</v>
      </c>
      <c r="G21" t="s">
        <v>64</v>
      </c>
      <c r="H21" t="s">
        <v>61</v>
      </c>
      <c r="I21" t="s">
        <v>37</v>
      </c>
      <c r="J21">
        <v>500000</v>
      </c>
      <c r="K21">
        <f>'Totaal overzicht'!E73</f>
        <v>14</v>
      </c>
      <c r="M21">
        <v>2</v>
      </c>
      <c r="N21" t="s">
        <v>328</v>
      </c>
      <c r="O21">
        <f>'Eerste teams'!Q14</f>
        <v>822</v>
      </c>
      <c r="P21" t="s">
        <v>325</v>
      </c>
      <c r="Q21">
        <f>Stand!D3</f>
        <v>918</v>
      </c>
    </row>
    <row r="22" spans="1:17" ht="12.75">
      <c r="A22" t="s">
        <v>201</v>
      </c>
      <c r="B22" t="s">
        <v>198</v>
      </c>
      <c r="C22" t="s">
        <v>44</v>
      </c>
      <c r="D22">
        <v>3000000</v>
      </c>
      <c r="E22">
        <f>'Totaal overzicht'!E268</f>
        <v>65</v>
      </c>
      <c r="G22" t="s">
        <v>89</v>
      </c>
      <c r="H22" t="s">
        <v>84</v>
      </c>
      <c r="I22" t="s">
        <v>44</v>
      </c>
      <c r="J22">
        <v>1500000</v>
      </c>
      <c r="K22">
        <f>'Totaal overzicht'!E100</f>
        <v>83</v>
      </c>
      <c r="M22">
        <v>3</v>
      </c>
      <c r="N22" t="s">
        <v>325</v>
      </c>
      <c r="O22">
        <f>'Eerste teams'!E29</f>
        <v>804</v>
      </c>
      <c r="P22" t="s">
        <v>327</v>
      </c>
      <c r="Q22">
        <f>Stand!D4</f>
        <v>916</v>
      </c>
    </row>
    <row r="23" spans="1:17" ht="12.75">
      <c r="A23" t="s">
        <v>50</v>
      </c>
      <c r="B23" t="s">
        <v>36</v>
      </c>
      <c r="C23" t="s">
        <v>47</v>
      </c>
      <c r="D23">
        <v>5000000</v>
      </c>
      <c r="E23">
        <f>'Totaal overzicht'!E14</f>
        <v>89</v>
      </c>
      <c r="G23" t="s">
        <v>311</v>
      </c>
      <c r="H23" t="s">
        <v>303</v>
      </c>
      <c r="I23" t="s">
        <v>47</v>
      </c>
      <c r="J23">
        <v>1000000</v>
      </c>
      <c r="K23">
        <f>'Totaal overzicht'!E419</f>
        <v>82</v>
      </c>
      <c r="M23">
        <v>4</v>
      </c>
      <c r="N23" t="s">
        <v>324</v>
      </c>
      <c r="O23">
        <f>'Eerste teams'!K29</f>
        <v>748</v>
      </c>
      <c r="P23" t="s">
        <v>328</v>
      </c>
      <c r="Q23">
        <f>Stand!D5</f>
        <v>876</v>
      </c>
    </row>
    <row r="24" spans="1:17" ht="12.75">
      <c r="A24" t="s">
        <v>122</v>
      </c>
      <c r="B24" t="s">
        <v>115</v>
      </c>
      <c r="C24" t="s">
        <v>47</v>
      </c>
      <c r="D24">
        <v>3000000</v>
      </c>
      <c r="E24">
        <f>'Totaal overzicht'!E150</f>
        <v>101</v>
      </c>
      <c r="G24" t="s">
        <v>295</v>
      </c>
      <c r="H24" t="s">
        <v>282</v>
      </c>
      <c r="I24" t="s">
        <v>47</v>
      </c>
      <c r="J24">
        <v>2000000</v>
      </c>
      <c r="K24">
        <f>'Totaal overzicht'!E397</f>
        <v>46</v>
      </c>
      <c r="M24">
        <v>5</v>
      </c>
      <c r="N24" t="s">
        <v>327</v>
      </c>
      <c r="O24">
        <f>'Eerste teams'!K14</f>
        <v>653</v>
      </c>
      <c r="P24" t="s">
        <v>326</v>
      </c>
      <c r="Q24">
        <f>Stand!D6</f>
        <v>852</v>
      </c>
    </row>
    <row r="25" spans="1:11" ht="12.75">
      <c r="A25" t="s">
        <v>51</v>
      </c>
      <c r="B25" t="s">
        <v>282</v>
      </c>
      <c r="C25" t="s">
        <v>47</v>
      </c>
      <c r="D25">
        <v>1500000</v>
      </c>
      <c r="E25">
        <f>'Totaal overzicht'!E398</f>
        <v>92</v>
      </c>
      <c r="G25" t="s">
        <v>108</v>
      </c>
      <c r="H25" t="s">
        <v>101</v>
      </c>
      <c r="I25" t="s">
        <v>47</v>
      </c>
      <c r="J25">
        <v>500000</v>
      </c>
      <c r="K25">
        <f>'Totaal overzicht'!E129</f>
        <v>60</v>
      </c>
    </row>
    <row r="26" spans="1:11" ht="12.75">
      <c r="A26" t="s">
        <v>146</v>
      </c>
      <c r="B26" t="s">
        <v>129</v>
      </c>
      <c r="C26" t="s">
        <v>55</v>
      </c>
      <c r="D26">
        <v>2500000</v>
      </c>
      <c r="E26">
        <f>'Totaal overzicht'!E179</f>
        <v>86</v>
      </c>
      <c r="G26" t="s">
        <v>436</v>
      </c>
      <c r="H26" t="s">
        <v>198</v>
      </c>
      <c r="I26" t="s">
        <v>55</v>
      </c>
      <c r="J26">
        <v>3000000</v>
      </c>
      <c r="K26">
        <f>'Totaal overzicht'!E283</f>
        <v>149</v>
      </c>
    </row>
    <row r="27" spans="1:11" ht="12.75">
      <c r="A27" t="s">
        <v>111</v>
      </c>
      <c r="B27" t="s">
        <v>101</v>
      </c>
      <c r="C27" t="s">
        <v>55</v>
      </c>
      <c r="D27">
        <v>2000000</v>
      </c>
      <c r="E27">
        <f>'Totaal overzicht'!E136</f>
        <v>108</v>
      </c>
      <c r="G27" t="s">
        <v>410</v>
      </c>
      <c r="H27" t="s">
        <v>115</v>
      </c>
      <c r="I27" t="s">
        <v>55</v>
      </c>
      <c r="J27">
        <v>4000000</v>
      </c>
      <c r="K27">
        <f>'Totaal overzicht'!E159</f>
        <v>141</v>
      </c>
    </row>
    <row r="28" spans="1:11" ht="12.75">
      <c r="A28" t="s">
        <v>180</v>
      </c>
      <c r="B28" t="s">
        <v>164</v>
      </c>
      <c r="C28" t="s">
        <v>55</v>
      </c>
      <c r="D28">
        <v>1000000</v>
      </c>
      <c r="E28">
        <f>'Totaal overzicht'!E228</f>
        <v>44</v>
      </c>
      <c r="G28" s="2" t="s">
        <v>54</v>
      </c>
      <c r="H28" s="2" t="s">
        <v>36</v>
      </c>
      <c r="I28" s="2" t="s">
        <v>55</v>
      </c>
      <c r="J28">
        <v>5000000</v>
      </c>
      <c r="K28">
        <f>'Totaal overzicht'!E17</f>
        <v>55</v>
      </c>
    </row>
    <row r="29" spans="4:11" s="24" customFormat="1" ht="12.75">
      <c r="D29" s="24">
        <f>SUM(D18:D28)</f>
        <v>23000000</v>
      </c>
      <c r="E29" s="24">
        <f>SUM(E18:E28)</f>
        <v>804</v>
      </c>
      <c r="J29" s="24">
        <f>SUM(J18:J28)</f>
        <v>19400000</v>
      </c>
      <c r="K29" s="24">
        <f>SUM(K18:K28)</f>
        <v>748</v>
      </c>
    </row>
  </sheetData>
  <printOptions/>
  <pageMargins left="0.75" right="0.75" top="1" bottom="1" header="0.5" footer="0.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ESCOM</dc:creator>
  <cp:keywords/>
  <dc:description/>
  <cp:lastModifiedBy>Packard Bell NEC, Inc.</cp:lastModifiedBy>
  <cp:lastPrinted>1999-05-26T08:30:32Z</cp:lastPrinted>
  <dcterms:created xsi:type="dcterms:W3CDTF">1997-03-12T12:48:18Z</dcterms:created>
  <dcterms:modified xsi:type="dcterms:W3CDTF">2001-10-01T20:24:00Z</dcterms:modified>
  <cp:category/>
  <cp:version/>
  <cp:contentType/>
  <cp:contentStatus/>
</cp:coreProperties>
</file>